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xl/charts/chart221.xml" ContentType="application/vnd.openxmlformats-officedocument.drawingml.chart+xml"/>
  <Override PartName="/xl/charts/chart222.xml" ContentType="application/vnd.openxmlformats-officedocument.drawingml.chart+xml"/>
  <Override PartName="/xl/charts/chart223.xml" ContentType="application/vnd.openxmlformats-officedocument.drawingml.chart+xml"/>
  <Override PartName="/xl/charts/chart224.xml" ContentType="application/vnd.openxmlformats-officedocument.drawingml.chart+xml"/>
  <Override PartName="/xl/charts/chart225.xml" ContentType="application/vnd.openxmlformats-officedocument.drawingml.chart+xml"/>
  <Override PartName="/xl/charts/chart226.xml" ContentType="application/vnd.openxmlformats-officedocument.drawingml.chart+xml"/>
  <Override PartName="/xl/charts/chart227.xml" ContentType="application/vnd.openxmlformats-officedocument.drawingml.chart+xml"/>
  <Override PartName="/xl/charts/chart228.xml" ContentType="application/vnd.openxmlformats-officedocument.drawingml.chart+xml"/>
  <Override PartName="/xl/charts/chart229.xml" ContentType="application/vnd.openxmlformats-officedocument.drawingml.chart+xml"/>
  <Override PartName="/xl/charts/chart23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70-903" sheetId="1" r:id="rId1"/>
  </sheets>
  <externalReferences>
    <externalReference r:id="rId2"/>
    <externalReference r:id="rId3"/>
  </externalReferences>
  <definedNames>
    <definedName name="_xlnm.Print_Area" localSheetId="0">'70-903'!$A$1:$BH$48</definedName>
    <definedName name="asl">[1]ESPECIES!$A$1:$B$173</definedName>
    <definedName name="ESP">[2]ESPECIES!$A$1:$B$199</definedName>
  </definedNames>
  <calcPr calcId="145621"/>
</workbook>
</file>

<file path=xl/calcChain.xml><?xml version="1.0" encoding="utf-8"?>
<calcChain xmlns="http://schemas.openxmlformats.org/spreadsheetml/2006/main">
  <c r="F87" i="1" l="1"/>
  <c r="I87" i="1" s="1"/>
  <c r="E87" i="1"/>
  <c r="H87" i="1" s="1"/>
  <c r="D87" i="1"/>
  <c r="G87" i="1" s="1"/>
  <c r="F86" i="1"/>
  <c r="I86" i="1" s="1"/>
  <c r="E86" i="1"/>
  <c r="H86" i="1" s="1"/>
  <c r="D86" i="1"/>
  <c r="G86" i="1" s="1"/>
  <c r="F85" i="1"/>
  <c r="I85" i="1" s="1"/>
  <c r="E85" i="1"/>
  <c r="H85" i="1" s="1"/>
  <c r="D85" i="1"/>
  <c r="G85" i="1" s="1"/>
  <c r="F84" i="1"/>
  <c r="I84" i="1" s="1"/>
  <c r="E84" i="1"/>
  <c r="H84" i="1" s="1"/>
  <c r="D84" i="1"/>
  <c r="G84" i="1" s="1"/>
  <c r="F83" i="1"/>
  <c r="I83" i="1" s="1"/>
  <c r="E83" i="1"/>
  <c r="H83" i="1" s="1"/>
  <c r="D83" i="1"/>
  <c r="G83" i="1" s="1"/>
  <c r="F82" i="1"/>
  <c r="I82" i="1" s="1"/>
  <c r="E82" i="1"/>
  <c r="H82" i="1" s="1"/>
  <c r="D82" i="1"/>
  <c r="G82" i="1" s="1"/>
  <c r="H81" i="1"/>
  <c r="F81" i="1"/>
  <c r="I81" i="1" s="1"/>
  <c r="E81" i="1"/>
  <c r="D81" i="1"/>
  <c r="G81" i="1" s="1"/>
  <c r="I80" i="1"/>
  <c r="G80" i="1"/>
  <c r="F80" i="1"/>
  <c r="E80" i="1"/>
  <c r="H80" i="1" s="1"/>
  <c r="D80" i="1"/>
  <c r="H79" i="1"/>
  <c r="F79" i="1"/>
  <c r="I79" i="1" s="1"/>
  <c r="E79" i="1"/>
  <c r="D79" i="1"/>
  <c r="G79" i="1" s="1"/>
  <c r="I78" i="1"/>
  <c r="K78" i="1" s="1"/>
  <c r="L78" i="1" s="1"/>
  <c r="G78" i="1"/>
  <c r="F78" i="1"/>
  <c r="E78" i="1"/>
  <c r="H78" i="1" s="1"/>
  <c r="D78" i="1"/>
  <c r="H77" i="1"/>
  <c r="F77" i="1"/>
  <c r="I77" i="1" s="1"/>
  <c r="E77" i="1"/>
  <c r="D77" i="1"/>
  <c r="G77" i="1" s="1"/>
  <c r="I76" i="1"/>
  <c r="G76" i="1"/>
  <c r="F76" i="1"/>
  <c r="E76" i="1"/>
  <c r="H76" i="1" s="1"/>
  <c r="D76" i="1"/>
  <c r="H75" i="1"/>
  <c r="F75" i="1"/>
  <c r="I75" i="1" s="1"/>
  <c r="E75" i="1"/>
  <c r="D75" i="1"/>
  <c r="G75" i="1" s="1"/>
  <c r="I74" i="1"/>
  <c r="K74" i="1" s="1"/>
  <c r="L74" i="1" s="1"/>
  <c r="G74" i="1"/>
  <c r="F74" i="1"/>
  <c r="E74" i="1"/>
  <c r="H74" i="1" s="1"/>
  <c r="D74" i="1"/>
  <c r="BH70" i="1"/>
  <c r="BG70" i="1"/>
  <c r="BF70" i="1"/>
  <c r="BC70" i="1"/>
  <c r="BB70" i="1"/>
  <c r="BA70" i="1"/>
  <c r="AX70" i="1"/>
  <c r="AW70" i="1"/>
  <c r="AV70" i="1"/>
  <c r="AS70" i="1"/>
  <c r="AR70" i="1"/>
  <c r="AQ70" i="1"/>
  <c r="AN70" i="1"/>
  <c r="AM70" i="1"/>
  <c r="AL70" i="1"/>
  <c r="AI70" i="1"/>
  <c r="AH70" i="1"/>
  <c r="AG70" i="1"/>
  <c r="AD70" i="1"/>
  <c r="AC70" i="1"/>
  <c r="AB70" i="1"/>
  <c r="Y70" i="1"/>
  <c r="X70" i="1"/>
  <c r="W70" i="1"/>
  <c r="T70" i="1"/>
  <c r="S70" i="1"/>
  <c r="R70" i="1"/>
  <c r="O70" i="1"/>
  <c r="N70" i="1"/>
  <c r="M70" i="1"/>
  <c r="J70" i="1"/>
  <c r="I70" i="1"/>
  <c r="H70" i="1"/>
  <c r="D70" i="1"/>
  <c r="C70" i="1"/>
  <c r="B70" i="1"/>
  <c r="BH69" i="1"/>
  <c r="BG69" i="1"/>
  <c r="BF69" i="1"/>
  <c r="BC69" i="1"/>
  <c r="BB69" i="1"/>
  <c r="BA69" i="1"/>
  <c r="AX69" i="1"/>
  <c r="AW69" i="1"/>
  <c r="AV69" i="1"/>
  <c r="AS69" i="1"/>
  <c r="AR69" i="1"/>
  <c r="AQ69" i="1"/>
  <c r="AN69" i="1"/>
  <c r="AM69" i="1"/>
  <c r="AL69" i="1"/>
  <c r="AI69" i="1"/>
  <c r="AH69" i="1"/>
  <c r="AG69" i="1"/>
  <c r="AD69" i="1"/>
  <c r="AC69" i="1"/>
  <c r="AB69" i="1"/>
  <c r="Y69" i="1"/>
  <c r="X69" i="1"/>
  <c r="W69" i="1"/>
  <c r="T69" i="1"/>
  <c r="S69" i="1"/>
  <c r="R69" i="1"/>
  <c r="O69" i="1"/>
  <c r="N69" i="1"/>
  <c r="M69" i="1"/>
  <c r="J69" i="1"/>
  <c r="I69" i="1"/>
  <c r="H69" i="1"/>
  <c r="D69" i="1"/>
  <c r="C69" i="1"/>
  <c r="B69" i="1"/>
  <c r="BH68" i="1"/>
  <c r="BG68" i="1"/>
  <c r="BF68" i="1"/>
  <c r="BC68" i="1"/>
  <c r="BB68" i="1"/>
  <c r="BA68" i="1"/>
  <c r="AX68" i="1"/>
  <c r="AW68" i="1"/>
  <c r="AV68" i="1"/>
  <c r="AS68" i="1"/>
  <c r="AR68" i="1"/>
  <c r="AQ68" i="1"/>
  <c r="AN68" i="1"/>
  <c r="AM68" i="1"/>
  <c r="AL68" i="1"/>
  <c r="AI68" i="1"/>
  <c r="AH68" i="1"/>
  <c r="AG68" i="1"/>
  <c r="AD68" i="1"/>
  <c r="AC68" i="1"/>
  <c r="AB68" i="1"/>
  <c r="Y68" i="1"/>
  <c r="X68" i="1"/>
  <c r="W68" i="1"/>
  <c r="T68" i="1"/>
  <c r="S68" i="1"/>
  <c r="R68" i="1"/>
  <c r="O68" i="1"/>
  <c r="N68" i="1"/>
  <c r="M68" i="1"/>
  <c r="J68" i="1"/>
  <c r="I68" i="1"/>
  <c r="H68" i="1"/>
  <c r="D68" i="1"/>
  <c r="C68" i="1"/>
  <c r="B68" i="1"/>
  <c r="BH67" i="1"/>
  <c r="BG67" i="1"/>
  <c r="BF67" i="1"/>
  <c r="BC67" i="1"/>
  <c r="BB67" i="1"/>
  <c r="BA67" i="1"/>
  <c r="AX67" i="1"/>
  <c r="AW67" i="1"/>
  <c r="AV67" i="1"/>
  <c r="AS67" i="1"/>
  <c r="AR67" i="1"/>
  <c r="AQ67" i="1"/>
  <c r="AN67" i="1"/>
  <c r="AM67" i="1"/>
  <c r="AL67" i="1"/>
  <c r="AI67" i="1"/>
  <c r="AH67" i="1"/>
  <c r="AG67" i="1"/>
  <c r="AD67" i="1"/>
  <c r="AC67" i="1"/>
  <c r="AB67" i="1"/>
  <c r="Y67" i="1"/>
  <c r="X67" i="1"/>
  <c r="W67" i="1"/>
  <c r="T67" i="1"/>
  <c r="S67" i="1"/>
  <c r="R67" i="1"/>
  <c r="O67" i="1"/>
  <c r="N67" i="1"/>
  <c r="M67" i="1"/>
  <c r="J67" i="1"/>
  <c r="I67" i="1"/>
  <c r="H67" i="1"/>
  <c r="D67" i="1"/>
  <c r="C67" i="1"/>
  <c r="B67" i="1"/>
  <c r="BH66" i="1"/>
  <c r="BG66" i="1"/>
  <c r="BF66" i="1"/>
  <c r="BC66" i="1"/>
  <c r="BB66" i="1"/>
  <c r="BA66" i="1"/>
  <c r="AX66" i="1"/>
  <c r="AW66" i="1"/>
  <c r="AV66" i="1"/>
  <c r="AS66" i="1"/>
  <c r="AR66" i="1"/>
  <c r="AQ66" i="1"/>
  <c r="AN66" i="1"/>
  <c r="AM66" i="1"/>
  <c r="AL66" i="1"/>
  <c r="AI66" i="1"/>
  <c r="AH66" i="1"/>
  <c r="AG66" i="1"/>
  <c r="AD66" i="1"/>
  <c r="AC66" i="1"/>
  <c r="AB66" i="1"/>
  <c r="Y66" i="1"/>
  <c r="X66" i="1"/>
  <c r="W66" i="1"/>
  <c r="T66" i="1"/>
  <c r="S66" i="1"/>
  <c r="R66" i="1"/>
  <c r="O66" i="1"/>
  <c r="N66" i="1"/>
  <c r="M66" i="1"/>
  <c r="J66" i="1"/>
  <c r="I66" i="1"/>
  <c r="H66" i="1"/>
  <c r="D66" i="1"/>
  <c r="C66" i="1"/>
  <c r="B66" i="1"/>
  <c r="BH65" i="1"/>
  <c r="BG65" i="1"/>
  <c r="BF65" i="1"/>
  <c r="BC65" i="1"/>
  <c r="BB65" i="1"/>
  <c r="BA65" i="1"/>
  <c r="AX65" i="1"/>
  <c r="AW65" i="1"/>
  <c r="AV65" i="1"/>
  <c r="AS65" i="1"/>
  <c r="AR65" i="1"/>
  <c r="AQ65" i="1"/>
  <c r="AN65" i="1"/>
  <c r="AM65" i="1"/>
  <c r="AL65" i="1"/>
  <c r="AI65" i="1"/>
  <c r="AH65" i="1"/>
  <c r="AG65" i="1"/>
  <c r="AD65" i="1"/>
  <c r="AC65" i="1"/>
  <c r="AB65" i="1"/>
  <c r="Y65" i="1"/>
  <c r="X65" i="1"/>
  <c r="W65" i="1"/>
  <c r="T65" i="1"/>
  <c r="S65" i="1"/>
  <c r="R65" i="1"/>
  <c r="O65" i="1"/>
  <c r="N65" i="1"/>
  <c r="M65" i="1"/>
  <c r="J65" i="1"/>
  <c r="I65" i="1"/>
  <c r="H65" i="1"/>
  <c r="D65" i="1"/>
  <c r="C65" i="1"/>
  <c r="B65" i="1"/>
  <c r="BH64" i="1"/>
  <c r="BG64" i="1"/>
  <c r="BF64" i="1"/>
  <c r="BC64" i="1"/>
  <c r="BB64" i="1"/>
  <c r="BA64" i="1"/>
  <c r="AX64" i="1"/>
  <c r="AW64" i="1"/>
  <c r="AV64" i="1"/>
  <c r="AS64" i="1"/>
  <c r="AR64" i="1"/>
  <c r="AQ64" i="1"/>
  <c r="AN64" i="1"/>
  <c r="AM64" i="1"/>
  <c r="AL64" i="1"/>
  <c r="AI64" i="1"/>
  <c r="AH64" i="1"/>
  <c r="AG64" i="1"/>
  <c r="AD64" i="1"/>
  <c r="AC64" i="1"/>
  <c r="AB64" i="1"/>
  <c r="Y64" i="1"/>
  <c r="X64" i="1"/>
  <c r="W64" i="1"/>
  <c r="T64" i="1"/>
  <c r="S64" i="1"/>
  <c r="R64" i="1"/>
  <c r="O64" i="1"/>
  <c r="N64" i="1"/>
  <c r="M64" i="1"/>
  <c r="J64" i="1"/>
  <c r="I64" i="1"/>
  <c r="H64" i="1"/>
  <c r="D64" i="1"/>
  <c r="C64" i="1"/>
  <c r="B64" i="1"/>
  <c r="BH63" i="1"/>
  <c r="BG63" i="1"/>
  <c r="BF63" i="1"/>
  <c r="BC63" i="1"/>
  <c r="BB63" i="1"/>
  <c r="BA63" i="1"/>
  <c r="AX63" i="1"/>
  <c r="AW63" i="1"/>
  <c r="AV63" i="1"/>
  <c r="AS63" i="1"/>
  <c r="AR63" i="1"/>
  <c r="AQ63" i="1"/>
  <c r="AN63" i="1"/>
  <c r="AM63" i="1"/>
  <c r="AL63" i="1"/>
  <c r="AI63" i="1"/>
  <c r="AH63" i="1"/>
  <c r="AG63" i="1"/>
  <c r="AD63" i="1"/>
  <c r="AC63" i="1"/>
  <c r="AB63" i="1"/>
  <c r="Y63" i="1"/>
  <c r="X63" i="1"/>
  <c r="W63" i="1"/>
  <c r="T63" i="1"/>
  <c r="S63" i="1"/>
  <c r="R63" i="1"/>
  <c r="O63" i="1"/>
  <c r="N63" i="1"/>
  <c r="M63" i="1"/>
  <c r="J63" i="1"/>
  <c r="I63" i="1"/>
  <c r="H63" i="1"/>
  <c r="D63" i="1"/>
  <c r="C63" i="1"/>
  <c r="B63" i="1"/>
  <c r="BH62" i="1"/>
  <c r="BG62" i="1"/>
  <c r="BF62" i="1"/>
  <c r="BC62" i="1"/>
  <c r="BB62" i="1"/>
  <c r="BA62" i="1"/>
  <c r="AX62" i="1"/>
  <c r="AW62" i="1"/>
  <c r="AV62" i="1"/>
  <c r="AS62" i="1"/>
  <c r="AR62" i="1"/>
  <c r="AQ62" i="1"/>
  <c r="AN62" i="1"/>
  <c r="AM62" i="1"/>
  <c r="AL62" i="1"/>
  <c r="AI62" i="1"/>
  <c r="AH62" i="1"/>
  <c r="AG62" i="1"/>
  <c r="AD62" i="1"/>
  <c r="AC62" i="1"/>
  <c r="AB62" i="1"/>
  <c r="Y62" i="1"/>
  <c r="X62" i="1"/>
  <c r="W62" i="1"/>
  <c r="T62" i="1"/>
  <c r="S62" i="1"/>
  <c r="R62" i="1"/>
  <c r="O62" i="1"/>
  <c r="N62" i="1"/>
  <c r="M62" i="1"/>
  <c r="J62" i="1"/>
  <c r="I62" i="1"/>
  <c r="H62" i="1"/>
  <c r="D62" i="1"/>
  <c r="C62" i="1"/>
  <c r="B62" i="1"/>
  <c r="BH61" i="1"/>
  <c r="BG61" i="1"/>
  <c r="BF61" i="1"/>
  <c r="BC61" i="1"/>
  <c r="BB61" i="1"/>
  <c r="BA61" i="1"/>
  <c r="AX61" i="1"/>
  <c r="AW61" i="1"/>
  <c r="AV61" i="1"/>
  <c r="AS61" i="1"/>
  <c r="AR61" i="1"/>
  <c r="AQ61" i="1"/>
  <c r="AN61" i="1"/>
  <c r="AM61" i="1"/>
  <c r="AL61" i="1"/>
  <c r="AI61" i="1"/>
  <c r="AH61" i="1"/>
  <c r="AG61" i="1"/>
  <c r="AD61" i="1"/>
  <c r="AC61" i="1"/>
  <c r="AB61" i="1"/>
  <c r="Y61" i="1"/>
  <c r="X61" i="1"/>
  <c r="W61" i="1"/>
  <c r="T61" i="1"/>
  <c r="S61" i="1"/>
  <c r="R61" i="1"/>
  <c r="O61" i="1"/>
  <c r="N61" i="1"/>
  <c r="M61" i="1"/>
  <c r="J61" i="1"/>
  <c r="I61" i="1"/>
  <c r="H61" i="1"/>
  <c r="D61" i="1"/>
  <c r="C61" i="1"/>
  <c r="B61" i="1"/>
  <c r="BH60" i="1"/>
  <c r="BG60" i="1"/>
  <c r="BF60" i="1"/>
  <c r="BC60" i="1"/>
  <c r="BB60" i="1"/>
  <c r="BA60" i="1"/>
  <c r="AX60" i="1"/>
  <c r="AW60" i="1"/>
  <c r="AV60" i="1"/>
  <c r="AS60" i="1"/>
  <c r="AR60" i="1"/>
  <c r="AQ60" i="1"/>
  <c r="AN60" i="1"/>
  <c r="AM60" i="1"/>
  <c r="AL60" i="1"/>
  <c r="AI60" i="1"/>
  <c r="AH60" i="1"/>
  <c r="AG60" i="1"/>
  <c r="AD60" i="1"/>
  <c r="AC60" i="1"/>
  <c r="AB60" i="1"/>
  <c r="Y60" i="1"/>
  <c r="X60" i="1"/>
  <c r="W60" i="1"/>
  <c r="T60" i="1"/>
  <c r="S60" i="1"/>
  <c r="R60" i="1"/>
  <c r="O60" i="1"/>
  <c r="N60" i="1"/>
  <c r="M60" i="1"/>
  <c r="J60" i="1"/>
  <c r="I60" i="1"/>
  <c r="H60" i="1"/>
  <c r="D60" i="1"/>
  <c r="C60" i="1"/>
  <c r="B60" i="1"/>
  <c r="BH59" i="1"/>
  <c r="BG59" i="1"/>
  <c r="BF59" i="1"/>
  <c r="BC59" i="1"/>
  <c r="BB59" i="1"/>
  <c r="BA59" i="1"/>
  <c r="AX59" i="1"/>
  <c r="AW59" i="1"/>
  <c r="AV59" i="1"/>
  <c r="AS59" i="1"/>
  <c r="AR59" i="1"/>
  <c r="AQ59" i="1"/>
  <c r="AN59" i="1"/>
  <c r="AM59" i="1"/>
  <c r="AL59" i="1"/>
  <c r="AI59" i="1"/>
  <c r="AH59" i="1"/>
  <c r="AG59" i="1"/>
  <c r="AD59" i="1"/>
  <c r="AC59" i="1"/>
  <c r="AB59" i="1"/>
  <c r="Y59" i="1"/>
  <c r="X59" i="1"/>
  <c r="W59" i="1"/>
  <c r="T59" i="1"/>
  <c r="S59" i="1"/>
  <c r="R59" i="1"/>
  <c r="O59" i="1"/>
  <c r="N59" i="1"/>
  <c r="M59" i="1"/>
  <c r="J59" i="1"/>
  <c r="I59" i="1"/>
  <c r="H59" i="1"/>
  <c r="D59" i="1"/>
  <c r="C59" i="1"/>
  <c r="B59" i="1"/>
  <c r="BH58" i="1"/>
  <c r="BG58" i="1"/>
  <c r="BF58" i="1"/>
  <c r="BC58" i="1"/>
  <c r="BB58" i="1"/>
  <c r="BA58" i="1"/>
  <c r="AX58" i="1"/>
  <c r="AW58" i="1"/>
  <c r="AV58" i="1"/>
  <c r="AS58" i="1"/>
  <c r="AR58" i="1"/>
  <c r="AQ58" i="1"/>
  <c r="AN58" i="1"/>
  <c r="AM58" i="1"/>
  <c r="AL58" i="1"/>
  <c r="AI58" i="1"/>
  <c r="AH58" i="1"/>
  <c r="AG58" i="1"/>
  <c r="AD58" i="1"/>
  <c r="AC58" i="1"/>
  <c r="AB58" i="1"/>
  <c r="Y58" i="1"/>
  <c r="X58" i="1"/>
  <c r="W58" i="1"/>
  <c r="T58" i="1"/>
  <c r="S58" i="1"/>
  <c r="R58" i="1"/>
  <c r="O58" i="1"/>
  <c r="N58" i="1"/>
  <c r="M58" i="1"/>
  <c r="J58" i="1"/>
  <c r="I58" i="1"/>
  <c r="H58" i="1"/>
  <c r="D58" i="1"/>
  <c r="C58" i="1"/>
  <c r="B58" i="1"/>
  <c r="BH57" i="1"/>
  <c r="BG57" i="1"/>
  <c r="BF57" i="1"/>
  <c r="BC57" i="1"/>
  <c r="BB57" i="1"/>
  <c r="BA57" i="1"/>
  <c r="AX57" i="1"/>
  <c r="AW57" i="1"/>
  <c r="AV57" i="1"/>
  <c r="AS57" i="1"/>
  <c r="AR57" i="1"/>
  <c r="AQ57" i="1"/>
  <c r="AN57" i="1"/>
  <c r="AM57" i="1"/>
  <c r="AL57" i="1"/>
  <c r="AI57" i="1"/>
  <c r="AH57" i="1"/>
  <c r="AG57" i="1"/>
  <c r="AD57" i="1"/>
  <c r="AC57" i="1"/>
  <c r="AB57" i="1"/>
  <c r="Y57" i="1"/>
  <c r="X57" i="1"/>
  <c r="W57" i="1"/>
  <c r="T57" i="1"/>
  <c r="S57" i="1"/>
  <c r="R57" i="1"/>
  <c r="O57" i="1"/>
  <c r="N57" i="1"/>
  <c r="M57" i="1"/>
  <c r="J57" i="1"/>
  <c r="I57" i="1"/>
  <c r="H57" i="1"/>
  <c r="D57" i="1"/>
  <c r="C57" i="1"/>
  <c r="B57" i="1"/>
  <c r="BH55" i="1"/>
  <c r="BF55" i="1"/>
  <c r="AX55" i="1"/>
  <c r="AV55" i="1"/>
  <c r="AN55" i="1"/>
  <c r="AL55" i="1"/>
  <c r="AD55" i="1"/>
  <c r="AB55" i="1"/>
  <c r="T55" i="1"/>
  <c r="R55" i="1"/>
  <c r="J55" i="1"/>
  <c r="H55" i="1"/>
  <c r="BC55" i="1"/>
  <c r="BB55" i="1"/>
  <c r="BA55" i="1"/>
  <c r="AS55" i="1"/>
  <c r="AR55" i="1"/>
  <c r="AQ55" i="1"/>
  <c r="AI55" i="1"/>
  <c r="AH55" i="1"/>
  <c r="AG55" i="1"/>
  <c r="Y55" i="1"/>
  <c r="X55" i="1"/>
  <c r="W55" i="1"/>
  <c r="O55" i="1"/>
  <c r="N55" i="1"/>
  <c r="M55" i="1"/>
  <c r="D55" i="1"/>
  <c r="C55" i="1"/>
  <c r="B55" i="1"/>
  <c r="J77" i="1" l="1"/>
  <c r="K77" i="1"/>
  <c r="L77" i="1" s="1"/>
  <c r="J81" i="1"/>
  <c r="K81" i="1"/>
  <c r="L81" i="1" s="1"/>
  <c r="K82" i="1"/>
  <c r="L82" i="1" s="1"/>
  <c r="J82" i="1"/>
  <c r="K84" i="1"/>
  <c r="L84" i="1" s="1"/>
  <c r="J84" i="1"/>
  <c r="K86" i="1"/>
  <c r="L86" i="1" s="1"/>
  <c r="J86" i="1"/>
  <c r="J75" i="1"/>
  <c r="K75" i="1"/>
  <c r="L75" i="1" s="1"/>
  <c r="K76" i="1"/>
  <c r="L76" i="1" s="1"/>
  <c r="J79" i="1"/>
  <c r="K79" i="1"/>
  <c r="L79" i="1" s="1"/>
  <c r="K80" i="1"/>
  <c r="L80" i="1" s="1"/>
  <c r="J83" i="1"/>
  <c r="K83" i="1"/>
  <c r="L83" i="1" s="1"/>
  <c r="J85" i="1"/>
  <c r="K85" i="1"/>
  <c r="L85" i="1" s="1"/>
  <c r="J87" i="1"/>
  <c r="K87" i="1"/>
  <c r="L87" i="1" s="1"/>
  <c r="I55" i="1"/>
  <c r="S55" i="1"/>
  <c r="AC55" i="1"/>
  <c r="AM55" i="1"/>
  <c r="AW55" i="1"/>
  <c r="BG55" i="1"/>
  <c r="J74" i="1"/>
  <c r="J76" i="1"/>
  <c r="J78" i="1"/>
  <c r="J80" i="1"/>
</calcChain>
</file>

<file path=xl/sharedStrings.xml><?xml version="1.0" encoding="utf-8"?>
<sst xmlns="http://schemas.openxmlformats.org/spreadsheetml/2006/main" count="339" uniqueCount="36">
  <si>
    <t>Pinus sylvestris</t>
  </si>
  <si>
    <t>Pinus halepensis</t>
  </si>
  <si>
    <t>Pinus nigra</t>
  </si>
  <si>
    <t xml:space="preserve">Quercus ilex </t>
  </si>
  <si>
    <t>Pinus uncinata</t>
  </si>
  <si>
    <r>
      <t xml:space="preserve">Quercus humilis, Q. faginea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Q. pyrenaica</t>
    </r>
  </si>
  <si>
    <t>Fagus sylvatica</t>
  </si>
  <si>
    <t>Quercus suber</t>
  </si>
  <si>
    <t>Abies alba</t>
  </si>
  <si>
    <t>Pinus pinea</t>
  </si>
  <si>
    <r>
      <t xml:space="preserve">Quercus petraea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Q. robur</t>
    </r>
  </si>
  <si>
    <t>Pinus pinaster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</si>
  <si>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</si>
  <si>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</si>
  <si>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</si>
  <si>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</si>
  <si>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</si>
  <si>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</si>
  <si>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</si>
  <si>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</si>
  <si>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</si>
  <si>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</si>
  <si>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-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</si>
  <si>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</si>
  <si>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</si>
  <si>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</si>
  <si>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</si>
  <si>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</si>
  <si>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</si>
  <si>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</si>
  <si>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</si>
  <si>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IFN2/1000</t>
  </si>
  <si>
    <t>IFN3/1000</t>
  </si>
  <si>
    <t>IFN4/1000</t>
  </si>
  <si>
    <t>IFN4 - IFN3</t>
  </si>
  <si>
    <t>903. COMPARACIÓN DE CANTIDAD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</si>
</sst>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€_-;\-* #,##0\ _€_-;_-* &quot;-&quot;\ _€_-;_-@_-"/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  <numFmt numFmtId="169" formatCode="_-* #,##0\ _P_T_A_-;\-* #,##0\ _P_T_A_-;_-* &quot;-&quot;\ _P_T_A_-;_-@_-"/>
    <numFmt numFmtId="170" formatCode="_-* #,##0.00\ _P_t_s_-;\-* #,##0.00\ _P_t_s_-;_-* &quot;-&quot;??\ _P_t_s_-;_-@_-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name val="Arial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  <font>
      <b/>
      <sz val="10"/>
      <color theme="0" tint="-0.34998626667073579"/>
      <name val="Bookman Old Style"/>
      <family val="1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16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3" fillId="20" borderId="0" applyNumberFormat="0" applyBorder="0" applyAlignment="0" applyProtection="0"/>
    <xf numFmtId="0" fontId="24" fillId="21" borderId="9" applyNumberFormat="0" applyAlignment="0" applyProtection="0"/>
    <xf numFmtId="0" fontId="25" fillId="22" borderId="10" applyNumberFormat="0" applyAlignment="0" applyProtection="0"/>
    <xf numFmtId="0" fontId="26" fillId="22" borderId="9" applyNumberFormat="0" applyAlignment="0" applyProtection="0"/>
    <xf numFmtId="0" fontId="27" fillId="0" borderId="11" applyNumberFormat="0" applyFill="0" applyAlignment="0" applyProtection="0"/>
    <xf numFmtId="0" fontId="28" fillId="23" borderId="12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3" applyNumberFormat="0" applyFill="0" applyAlignment="0" applyProtection="0"/>
    <xf numFmtId="0" fontId="32" fillId="24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2" fillId="33" borderId="0" applyNumberFormat="0" applyBorder="0" applyAlignment="0" applyProtection="0"/>
    <xf numFmtId="0" fontId="32" fillId="34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2" fillId="35" borderId="0" applyNumberFormat="0" applyBorder="0" applyAlignment="0" applyProtection="0"/>
    <xf numFmtId="164" fontId="16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9" fontId="16" fillId="0" borderId="0" applyFont="0" applyFill="0" applyBorder="0" applyAlignment="0" applyProtection="0"/>
    <xf numFmtId="0" fontId="16" fillId="0" borderId="0"/>
    <xf numFmtId="0" fontId="3" fillId="0" borderId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" fillId="0" borderId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3" fillId="0" borderId="0" applyFont="0" applyFill="0" applyBorder="0" applyAlignment="0" applyProtection="0"/>
    <xf numFmtId="0" fontId="1" fillId="0" borderId="0"/>
    <xf numFmtId="41" fontId="3" fillId="0" borderId="0" applyFont="0" applyFill="0" applyBorder="0" applyAlignment="0" applyProtection="0"/>
    <xf numFmtId="0" fontId="1" fillId="2" borderId="1" applyNumberFormat="0" applyFont="0" applyAlignment="0" applyProtection="0"/>
    <xf numFmtId="0" fontId="3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41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3" fillId="0" borderId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0" fontId="1" fillId="2" borderId="1" applyNumberFormat="0" applyFont="0" applyAlignment="0" applyProtection="0"/>
    <xf numFmtId="0" fontId="3" fillId="0" borderId="0"/>
    <xf numFmtId="16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" fillId="0" borderId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2" borderId="1" applyNumberFormat="0" applyFont="0" applyAlignment="0" applyProtection="0"/>
    <xf numFmtId="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41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6" fillId="0" borderId="0"/>
    <xf numFmtId="41" fontId="16" fillId="0" borderId="0" applyFont="0" applyFill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6" fillId="0" borderId="0"/>
    <xf numFmtId="169" fontId="16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7" borderId="0" applyNumberFormat="0" applyBorder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</cellStyleXfs>
  <cellXfs count="72">
    <xf numFmtId="0" fontId="0" fillId="0" borderId="0" xfId="0"/>
    <xf numFmtId="0" fontId="4" fillId="0" borderId="0" xfId="0" applyFont="1" applyAlignment="1">
      <alignment horizontal="left"/>
    </xf>
    <xf numFmtId="3" fontId="5" fillId="0" borderId="0" xfId="0" applyNumberFormat="1" applyFont="1"/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3" fontId="5" fillId="0" borderId="0" xfId="1" applyNumberFormat="1" applyFont="1" applyFill="1" applyBorder="1" applyAlignment="1">
      <alignment horizontal="center"/>
    </xf>
    <xf numFmtId="3" fontId="5" fillId="0" borderId="0" xfId="0" applyNumberFormat="1" applyFont="1" applyFill="1" applyBorder="1"/>
    <xf numFmtId="3" fontId="5" fillId="0" borderId="0" xfId="2" applyNumberFormat="1" applyFont="1" applyFill="1" applyBorder="1"/>
    <xf numFmtId="0" fontId="6" fillId="0" borderId="0" xfId="0" applyFont="1" applyFill="1" applyAlignment="1">
      <alignment horizontal="left"/>
    </xf>
    <xf numFmtId="3" fontId="5" fillId="0" borderId="0" xfId="0" applyNumberFormat="1" applyFont="1" applyFill="1" applyAlignment="1">
      <alignment horizontal="left"/>
    </xf>
    <xf numFmtId="3" fontId="7" fillId="0" borderId="0" xfId="0" applyNumberFormat="1" applyFont="1" applyFill="1"/>
    <xf numFmtId="0" fontId="8" fillId="0" borderId="0" xfId="0" applyFont="1" applyFill="1"/>
    <xf numFmtId="0" fontId="6" fillId="0" borderId="0" xfId="0" applyFont="1" applyFill="1"/>
    <xf numFmtId="164" fontId="7" fillId="0" borderId="0" xfId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0" xfId="0" applyNumberFormat="1" applyFont="1" applyFill="1" applyBorder="1"/>
    <xf numFmtId="3" fontId="7" fillId="0" borderId="0" xfId="2" applyNumberFormat="1" applyFont="1" applyFill="1" applyBorder="1"/>
    <xf numFmtId="3" fontId="7" fillId="0" borderId="0" xfId="0" applyNumberFormat="1" applyFont="1" applyAlignment="1">
      <alignment horizontal="center"/>
    </xf>
    <xf numFmtId="3" fontId="7" fillId="0" borderId="0" xfId="0" applyNumberFormat="1" applyFont="1"/>
    <xf numFmtId="0" fontId="4" fillId="0" borderId="2" xfId="0" applyFont="1" applyBorder="1" applyAlignment="1">
      <alignment horizontal="center"/>
    </xf>
    <xf numFmtId="3" fontId="4" fillId="0" borderId="2" xfId="1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0" fontId="9" fillId="0" borderId="0" xfId="0" applyFont="1"/>
    <xf numFmtId="0" fontId="4" fillId="0" borderId="3" xfId="0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4" fontId="5" fillId="0" borderId="5" xfId="0" applyNumberFormat="1" applyFont="1" applyFill="1" applyBorder="1"/>
    <xf numFmtId="3" fontId="0" fillId="0" borderId="0" xfId="0" applyNumberFormat="1"/>
    <xf numFmtId="0" fontId="5" fillId="0" borderId="5" xfId="0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0" fontId="10" fillId="0" borderId="0" xfId="0" applyFont="1" applyAlignment="1">
      <alignment vertical="center" wrapText="1"/>
    </xf>
    <xf numFmtId="3" fontId="10" fillId="0" borderId="0" xfId="0" applyNumberFormat="1" applyFont="1" applyAlignment="1">
      <alignment vertical="center" wrapText="1"/>
    </xf>
    <xf numFmtId="3" fontId="10" fillId="0" borderId="0" xfId="0" applyNumberFormat="1" applyFont="1" applyBorder="1" applyAlignment="1">
      <alignment horizontal="left"/>
    </xf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Fill="1" applyBorder="1"/>
    <xf numFmtId="3" fontId="6" fillId="0" borderId="0" xfId="0" applyNumberFormat="1" applyFont="1" applyBorder="1" applyAlignment="1">
      <alignment horizontal="center"/>
    </xf>
    <xf numFmtId="0" fontId="11" fillId="0" borderId="0" xfId="0" applyFont="1"/>
    <xf numFmtId="0" fontId="4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3" fontId="13" fillId="0" borderId="0" xfId="0" applyNumberFormat="1" applyFont="1" applyBorder="1"/>
    <xf numFmtId="3" fontId="13" fillId="0" borderId="0" xfId="0" applyNumberFormat="1" applyFont="1" applyBorder="1" applyAlignment="1">
      <alignment horizontal="center"/>
    </xf>
    <xf numFmtId="0" fontId="14" fillId="0" borderId="0" xfId="0" applyFont="1" applyBorder="1"/>
    <xf numFmtId="0" fontId="13" fillId="0" borderId="0" xfId="0" applyFont="1" applyBorder="1"/>
    <xf numFmtId="4" fontId="13" fillId="0" borderId="0" xfId="0" applyNumberFormat="1" applyFont="1" applyBorder="1"/>
    <xf numFmtId="165" fontId="13" fillId="0" borderId="0" xfId="0" applyNumberFormat="1" applyFont="1" applyBorder="1"/>
    <xf numFmtId="3" fontId="13" fillId="0" borderId="0" xfId="0" applyNumberFormat="1" applyFont="1" applyBorder="1" applyAlignment="1">
      <alignment horizontal="right"/>
    </xf>
    <xf numFmtId="166" fontId="13" fillId="0" borderId="0" xfId="1" applyNumberFormat="1" applyFont="1" applyBorder="1" applyAlignment="1">
      <alignment horizontal="left"/>
    </xf>
    <xf numFmtId="167" fontId="13" fillId="0" borderId="0" xfId="1" applyNumberFormat="1" applyFont="1" applyBorder="1" applyAlignment="1">
      <alignment horizontal="left"/>
    </xf>
    <xf numFmtId="4" fontId="13" fillId="0" borderId="0" xfId="0" applyNumberFormat="1" applyFont="1" applyBorder="1" applyAlignment="1">
      <alignment horizontal="center"/>
    </xf>
    <xf numFmtId="168" fontId="13" fillId="0" borderId="0" xfId="1" applyNumberFormat="1" applyFont="1" applyBorder="1"/>
    <xf numFmtId="167" fontId="13" fillId="0" borderId="0" xfId="1" applyNumberFormat="1" applyFont="1" applyBorder="1"/>
    <xf numFmtId="166" fontId="13" fillId="0" borderId="0" xfId="1" applyNumberFormat="1" applyFont="1" applyBorder="1"/>
    <xf numFmtId="0" fontId="15" fillId="0" borderId="0" xfId="0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3" fontId="14" fillId="15" borderId="0" xfId="3" applyNumberFormat="1" applyFont="1" applyFill="1" applyBorder="1"/>
    <xf numFmtId="3" fontId="14" fillId="16" borderId="0" xfId="3" applyNumberFormat="1" applyFont="1" applyFill="1" applyBorder="1"/>
    <xf numFmtId="3" fontId="14" fillId="17" borderId="0" xfId="3" applyNumberFormat="1" applyFont="1" applyFill="1" applyBorder="1"/>
    <xf numFmtId="2" fontId="13" fillId="0" borderId="0" xfId="0" applyNumberFormat="1" applyFont="1" applyBorder="1" applyAlignment="1">
      <alignment horizontal="center"/>
    </xf>
    <xf numFmtId="3" fontId="14" fillId="16" borderId="0" xfId="0" applyNumberFormat="1" applyFont="1" applyFill="1" applyBorder="1"/>
    <xf numFmtId="3" fontId="5" fillId="0" borderId="4" xfId="0" applyNumberFormat="1" applyFont="1" applyBorder="1" applyAlignment="1">
      <alignment horizontal="right"/>
    </xf>
    <xf numFmtId="4" fontId="5" fillId="0" borderId="5" xfId="0" applyNumberFormat="1" applyFont="1" applyFill="1" applyBorder="1"/>
    <xf numFmtId="3" fontId="5" fillId="0" borderId="4" xfId="0" applyNumberFormat="1" applyFont="1" applyBorder="1" applyAlignment="1">
      <alignment horizontal="right"/>
    </xf>
    <xf numFmtId="4" fontId="5" fillId="0" borderId="5" xfId="0" applyNumberFormat="1" applyFont="1" applyFill="1" applyBorder="1" applyAlignment="1">
      <alignment horizontal="right"/>
    </xf>
  </cellXfs>
  <cellStyles count="1316">
    <cellStyle name="20% - Énfasis1" xfId="649" builtinId="30" customBuiltin="1"/>
    <cellStyle name="20% - Énfasis1 2" xfId="4"/>
    <cellStyle name="20% - Énfasis1 2 2" xfId="5"/>
    <cellStyle name="20% - Énfasis1 2 2 2" xfId="6"/>
    <cellStyle name="20% - Énfasis1 2 2 2 2" xfId="1204"/>
    <cellStyle name="20% - Énfasis1 2 2 3" xfId="7"/>
    <cellStyle name="20% - Énfasis1 2 2 3 2" xfId="946"/>
    <cellStyle name="20% - Énfasis1 2 2 4" xfId="800"/>
    <cellStyle name="20% - Énfasis1 2 3" xfId="8"/>
    <cellStyle name="20% - Énfasis1 2 3 2" xfId="9"/>
    <cellStyle name="20% - Énfasis1 2 3 2 2" xfId="1148"/>
    <cellStyle name="20% - Énfasis1 2 3 3" xfId="10"/>
    <cellStyle name="20% - Énfasis1 2 3 3 2" xfId="957"/>
    <cellStyle name="20% - Énfasis1 2 3 4" xfId="729"/>
    <cellStyle name="20% - Énfasis1 2 4" xfId="11"/>
    <cellStyle name="20% - Énfasis1 2 4 2" xfId="1110"/>
    <cellStyle name="20% - Énfasis1 2 5" xfId="12"/>
    <cellStyle name="20% - Énfasis1 2 5 2" xfId="905"/>
    <cellStyle name="20% - Énfasis1 2 6" xfId="680"/>
    <cellStyle name="20% - Énfasis1 3" xfId="13"/>
    <cellStyle name="20% - Énfasis1 3 2" xfId="14"/>
    <cellStyle name="20% - Énfasis1 3 2 2" xfId="15"/>
    <cellStyle name="20% - Énfasis1 3 2 2 2" xfId="1223"/>
    <cellStyle name="20% - Énfasis1 3 2 3" xfId="16"/>
    <cellStyle name="20% - Énfasis1 3 2 3 2" xfId="923"/>
    <cellStyle name="20% - Énfasis1 3 2 4" xfId="819"/>
    <cellStyle name="20% - Énfasis1 3 3" xfId="17"/>
    <cellStyle name="20% - Énfasis1 3 3 2" xfId="1129"/>
    <cellStyle name="20% - Énfasis1 3 4" xfId="18"/>
    <cellStyle name="20% - Énfasis1 3 4 2" xfId="958"/>
    <cellStyle name="20% - Énfasis1 3 5" xfId="707"/>
    <cellStyle name="20% - Énfasis1 4" xfId="19"/>
    <cellStyle name="20% - Énfasis1 4 2" xfId="20"/>
    <cellStyle name="20% - Énfasis1 4 2 2" xfId="21"/>
    <cellStyle name="20% - Énfasis1 4 2 2 2" xfId="1242"/>
    <cellStyle name="20% - Énfasis1 4 2 3" xfId="22"/>
    <cellStyle name="20% - Énfasis1 4 2 3 2" xfId="937"/>
    <cellStyle name="20% - Énfasis1 4 2 4" xfId="838"/>
    <cellStyle name="20% - Énfasis1 4 3" xfId="23"/>
    <cellStyle name="20% - Énfasis1 4 3 2" xfId="1167"/>
    <cellStyle name="20% - Énfasis1 4 4" xfId="24"/>
    <cellStyle name="20% - Énfasis1 4 4 2" xfId="915"/>
    <cellStyle name="20% - Énfasis1 4 5" xfId="752"/>
    <cellStyle name="20% - Énfasis1 5" xfId="25"/>
    <cellStyle name="20% - Énfasis1 5 2" xfId="26"/>
    <cellStyle name="20% - Énfasis1 5 2 2" xfId="1261"/>
    <cellStyle name="20% - Énfasis1 5 3" xfId="27"/>
    <cellStyle name="20% - Énfasis1 5 3 2" xfId="922"/>
    <cellStyle name="20% - Énfasis1 5 4" xfId="857"/>
    <cellStyle name="20% - Énfasis1 6" xfId="28"/>
    <cellStyle name="20% - Énfasis1 6 2" xfId="29"/>
    <cellStyle name="20% - Énfasis1 6 2 2" xfId="1184"/>
    <cellStyle name="20% - Énfasis1 6 3" xfId="30"/>
    <cellStyle name="20% - Énfasis1 6 3 2" xfId="917"/>
    <cellStyle name="20% - Énfasis1 6 4" xfId="779"/>
    <cellStyle name="20% - Énfasis1 7" xfId="31"/>
    <cellStyle name="20% - Énfasis1 7 2" xfId="32"/>
    <cellStyle name="20% - Énfasis1 7 2 2" xfId="1280"/>
    <cellStyle name="20% - Énfasis1 7 3" xfId="33"/>
    <cellStyle name="20% - Énfasis1 7 3 2" xfId="931"/>
    <cellStyle name="20% - Énfasis1 7 4" xfId="880"/>
    <cellStyle name="20% - Énfasis1 8" xfId="34"/>
    <cellStyle name="20% - Énfasis1 8 2" xfId="920"/>
    <cellStyle name="20% - Énfasis1 9" xfId="1299"/>
    <cellStyle name="20% - Énfasis2" xfId="653" builtinId="34" customBuiltin="1"/>
    <cellStyle name="20% - Énfasis2 2" xfId="35"/>
    <cellStyle name="20% - Énfasis2 2 2" xfId="36"/>
    <cellStyle name="20% - Énfasis2 2 2 2" xfId="37"/>
    <cellStyle name="20% - Énfasis2 2 2 2 2" xfId="1206"/>
    <cellStyle name="20% - Énfasis2 2 2 3" xfId="38"/>
    <cellStyle name="20% - Énfasis2 2 2 3 2" xfId="950"/>
    <cellStyle name="20% - Énfasis2 2 2 4" xfId="802"/>
    <cellStyle name="20% - Énfasis2 2 3" xfId="39"/>
    <cellStyle name="20% - Énfasis2 2 3 2" xfId="40"/>
    <cellStyle name="20% - Énfasis2 2 3 2 2" xfId="1150"/>
    <cellStyle name="20% - Énfasis2 2 3 3" xfId="41"/>
    <cellStyle name="20% - Énfasis2 2 3 3 2" xfId="961"/>
    <cellStyle name="20% - Énfasis2 2 3 4" xfId="731"/>
    <cellStyle name="20% - Énfasis2 2 4" xfId="42"/>
    <cellStyle name="20% - Énfasis2 2 4 2" xfId="1112"/>
    <cellStyle name="20% - Énfasis2 2 5" xfId="43"/>
    <cellStyle name="20% - Énfasis2 2 5 2" xfId="960"/>
    <cellStyle name="20% - Énfasis2 2 6" xfId="682"/>
    <cellStyle name="20% - Énfasis2 3" xfId="44"/>
    <cellStyle name="20% - Énfasis2 3 2" xfId="45"/>
    <cellStyle name="20% - Énfasis2 3 2 2" xfId="46"/>
    <cellStyle name="20% - Énfasis2 3 2 2 2" xfId="1225"/>
    <cellStyle name="20% - Énfasis2 3 2 3" xfId="47"/>
    <cellStyle name="20% - Énfasis2 3 2 3 2" xfId="934"/>
    <cellStyle name="20% - Énfasis2 3 2 4" xfId="821"/>
    <cellStyle name="20% - Énfasis2 3 3" xfId="48"/>
    <cellStyle name="20% - Énfasis2 3 3 2" xfId="1131"/>
    <cellStyle name="20% - Énfasis2 3 4" xfId="49"/>
    <cellStyle name="20% - Énfasis2 3 4 2" xfId="959"/>
    <cellStyle name="20% - Énfasis2 3 5" xfId="709"/>
    <cellStyle name="20% - Énfasis2 4" xfId="50"/>
    <cellStyle name="20% - Énfasis2 4 2" xfId="51"/>
    <cellStyle name="20% - Énfasis2 4 2 2" xfId="52"/>
    <cellStyle name="20% - Énfasis2 4 2 2 2" xfId="1244"/>
    <cellStyle name="20% - Énfasis2 4 2 3" xfId="53"/>
    <cellStyle name="20% - Énfasis2 4 2 3 2" xfId="952"/>
    <cellStyle name="20% - Énfasis2 4 2 4" xfId="840"/>
    <cellStyle name="20% - Énfasis2 4 3" xfId="54"/>
    <cellStyle name="20% - Énfasis2 4 3 2" xfId="1169"/>
    <cellStyle name="20% - Énfasis2 4 4" xfId="55"/>
    <cellStyle name="20% - Énfasis2 4 4 2" xfId="907"/>
    <cellStyle name="20% - Énfasis2 4 5" xfId="754"/>
    <cellStyle name="20% - Énfasis2 5" xfId="56"/>
    <cellStyle name="20% - Énfasis2 5 2" xfId="57"/>
    <cellStyle name="20% - Énfasis2 5 2 2" xfId="1263"/>
    <cellStyle name="20% - Énfasis2 5 3" xfId="58"/>
    <cellStyle name="20% - Énfasis2 5 3 2" xfId="911"/>
    <cellStyle name="20% - Énfasis2 5 4" xfId="859"/>
    <cellStyle name="20% - Énfasis2 6" xfId="59"/>
    <cellStyle name="20% - Énfasis2 6 2" xfId="60"/>
    <cellStyle name="20% - Énfasis2 6 2 2" xfId="1185"/>
    <cellStyle name="20% - Énfasis2 6 3" xfId="61"/>
    <cellStyle name="20% - Énfasis2 6 3 2" xfId="914"/>
    <cellStyle name="20% - Énfasis2 6 4" xfId="780"/>
    <cellStyle name="20% - Énfasis2 7" xfId="62"/>
    <cellStyle name="20% - Énfasis2 7 2" xfId="63"/>
    <cellStyle name="20% - Énfasis2 7 2 2" xfId="1282"/>
    <cellStyle name="20% - Énfasis2 7 3" xfId="64"/>
    <cellStyle name="20% - Énfasis2 7 3 2" xfId="953"/>
    <cellStyle name="20% - Énfasis2 7 4" xfId="882"/>
    <cellStyle name="20% - Énfasis2 8" xfId="65"/>
    <cellStyle name="20% - Énfasis2 8 2" xfId="924"/>
    <cellStyle name="20% - Énfasis2 9" xfId="1301"/>
    <cellStyle name="20% - Énfasis3" xfId="657" builtinId="38" customBuiltin="1"/>
    <cellStyle name="20% - Énfasis3 2" xfId="66"/>
    <cellStyle name="20% - Énfasis3 2 2" xfId="67"/>
    <cellStyle name="20% - Énfasis3 2 2 2" xfId="68"/>
    <cellStyle name="20% - Énfasis3 2 2 2 2" xfId="1208"/>
    <cellStyle name="20% - Énfasis3 2 2 3" xfId="69"/>
    <cellStyle name="20% - Énfasis3 2 2 3 2" xfId="918"/>
    <cellStyle name="20% - Énfasis3 2 2 4" xfId="804"/>
    <cellStyle name="20% - Énfasis3 2 3" xfId="70"/>
    <cellStyle name="20% - Énfasis3 2 3 2" xfId="71"/>
    <cellStyle name="20% - Énfasis3 2 3 2 2" xfId="1152"/>
    <cellStyle name="20% - Énfasis3 2 3 3" xfId="72"/>
    <cellStyle name="20% - Énfasis3 2 3 3 2" xfId="943"/>
    <cellStyle name="20% - Énfasis3 2 3 4" xfId="733"/>
    <cellStyle name="20% - Énfasis3 2 4" xfId="73"/>
    <cellStyle name="20% - Énfasis3 2 4 2" xfId="1114"/>
    <cellStyle name="20% - Énfasis3 2 5" xfId="74"/>
    <cellStyle name="20% - Énfasis3 2 5 2" xfId="938"/>
    <cellStyle name="20% - Énfasis3 2 6" xfId="684"/>
    <cellStyle name="20% - Énfasis3 3" xfId="75"/>
    <cellStyle name="20% - Énfasis3 3 2" xfId="76"/>
    <cellStyle name="20% - Énfasis3 3 2 2" xfId="77"/>
    <cellStyle name="20% - Énfasis3 3 2 2 2" xfId="1227"/>
    <cellStyle name="20% - Énfasis3 3 2 3" xfId="78"/>
    <cellStyle name="20% - Énfasis3 3 2 3 2" xfId="910"/>
    <cellStyle name="20% - Énfasis3 3 2 4" xfId="823"/>
    <cellStyle name="20% - Énfasis3 3 3" xfId="79"/>
    <cellStyle name="20% - Énfasis3 3 3 2" xfId="1133"/>
    <cellStyle name="20% - Énfasis3 3 4" xfId="80"/>
    <cellStyle name="20% - Énfasis3 3 4 2" xfId="906"/>
    <cellStyle name="20% - Énfasis3 3 5" xfId="711"/>
    <cellStyle name="20% - Énfasis3 4" xfId="81"/>
    <cellStyle name="20% - Énfasis3 4 2" xfId="82"/>
    <cellStyle name="20% - Énfasis3 4 2 2" xfId="83"/>
    <cellStyle name="20% - Énfasis3 4 2 2 2" xfId="1246"/>
    <cellStyle name="20% - Énfasis3 4 2 3" xfId="84"/>
    <cellStyle name="20% - Énfasis3 4 2 3 2" xfId="947"/>
    <cellStyle name="20% - Énfasis3 4 2 4" xfId="842"/>
    <cellStyle name="20% - Énfasis3 4 3" xfId="85"/>
    <cellStyle name="20% - Énfasis3 4 3 2" xfId="1171"/>
    <cellStyle name="20% - Énfasis3 4 4" xfId="86"/>
    <cellStyle name="20% - Énfasis3 4 4 2" xfId="954"/>
    <cellStyle name="20% - Énfasis3 4 5" xfId="756"/>
    <cellStyle name="20% - Énfasis3 5" xfId="87"/>
    <cellStyle name="20% - Énfasis3 5 2" xfId="88"/>
    <cellStyle name="20% - Énfasis3 5 2 2" xfId="1265"/>
    <cellStyle name="20% - Énfasis3 5 3" xfId="89"/>
    <cellStyle name="20% - Énfasis3 5 3 2" xfId="908"/>
    <cellStyle name="20% - Énfasis3 5 4" xfId="861"/>
    <cellStyle name="20% - Énfasis3 6" xfId="90"/>
    <cellStyle name="20% - Énfasis3 6 2" xfId="91"/>
    <cellStyle name="20% - Énfasis3 6 2 2" xfId="1186"/>
    <cellStyle name="20% - Énfasis3 6 3" xfId="92"/>
    <cellStyle name="20% - Énfasis3 6 3 2" xfId="956"/>
    <cellStyle name="20% - Énfasis3 6 4" xfId="781"/>
    <cellStyle name="20% - Énfasis3 7" xfId="93"/>
    <cellStyle name="20% - Énfasis3 7 2" xfId="94"/>
    <cellStyle name="20% - Énfasis3 7 2 2" xfId="1284"/>
    <cellStyle name="20% - Énfasis3 7 3" xfId="95"/>
    <cellStyle name="20% - Énfasis3 7 3 2" xfId="909"/>
    <cellStyle name="20% - Énfasis3 7 4" xfId="884"/>
    <cellStyle name="20% - Énfasis3 8" xfId="96"/>
    <cellStyle name="20% - Énfasis3 8 2" xfId="928"/>
    <cellStyle name="20% - Énfasis3 9" xfId="1303"/>
    <cellStyle name="20% - Énfasis4" xfId="661" builtinId="42" customBuiltin="1"/>
    <cellStyle name="20% - Énfasis4 2" xfId="97"/>
    <cellStyle name="20% - Énfasis4 2 2" xfId="98"/>
    <cellStyle name="20% - Énfasis4 2 2 2" xfId="99"/>
    <cellStyle name="20% - Énfasis4 2 2 2 2" xfId="1210"/>
    <cellStyle name="20% - Énfasis4 2 2 3" xfId="100"/>
    <cellStyle name="20% - Énfasis4 2 2 3 2" xfId="919"/>
    <cellStyle name="20% - Énfasis4 2 2 4" xfId="806"/>
    <cellStyle name="20% - Énfasis4 2 3" xfId="101"/>
    <cellStyle name="20% - Énfasis4 2 3 2" xfId="102"/>
    <cellStyle name="20% - Énfasis4 2 3 2 2" xfId="1154"/>
    <cellStyle name="20% - Énfasis4 2 3 3" xfId="103"/>
    <cellStyle name="20% - Énfasis4 2 3 3 2" xfId="951"/>
    <cellStyle name="20% - Énfasis4 2 3 4" xfId="735"/>
    <cellStyle name="20% - Énfasis4 2 4" xfId="104"/>
    <cellStyle name="20% - Énfasis4 2 4 2" xfId="1116"/>
    <cellStyle name="20% - Énfasis4 2 5" xfId="105"/>
    <cellStyle name="20% - Énfasis4 2 5 2" xfId="941"/>
    <cellStyle name="20% - Énfasis4 2 6" xfId="686"/>
    <cellStyle name="20% - Énfasis4 3" xfId="106"/>
    <cellStyle name="20% - Énfasis4 3 2" xfId="107"/>
    <cellStyle name="20% - Énfasis4 3 2 2" xfId="108"/>
    <cellStyle name="20% - Énfasis4 3 2 2 2" xfId="1229"/>
    <cellStyle name="20% - Énfasis4 3 2 3" xfId="109"/>
    <cellStyle name="20% - Énfasis4 3 2 3 2" xfId="912"/>
    <cellStyle name="20% - Énfasis4 3 2 4" xfId="825"/>
    <cellStyle name="20% - Énfasis4 3 3" xfId="110"/>
    <cellStyle name="20% - Énfasis4 3 3 2" xfId="1135"/>
    <cellStyle name="20% - Énfasis4 3 4" xfId="111"/>
    <cellStyle name="20% - Énfasis4 3 4 2" xfId="930"/>
    <cellStyle name="20% - Énfasis4 3 5" xfId="713"/>
    <cellStyle name="20% - Énfasis4 4" xfId="112"/>
    <cellStyle name="20% - Énfasis4 4 2" xfId="113"/>
    <cellStyle name="20% - Énfasis4 4 2 2" xfId="114"/>
    <cellStyle name="20% - Énfasis4 4 2 2 2" xfId="1248"/>
    <cellStyle name="20% - Énfasis4 4 2 3" xfId="115"/>
    <cellStyle name="20% - Énfasis4 4 2 3 2" xfId="926"/>
    <cellStyle name="20% - Énfasis4 4 2 4" xfId="844"/>
    <cellStyle name="20% - Énfasis4 4 3" xfId="116"/>
    <cellStyle name="20% - Énfasis4 4 3 2" xfId="1173"/>
    <cellStyle name="20% - Énfasis4 4 4" xfId="117"/>
    <cellStyle name="20% - Énfasis4 4 4 2" xfId="916"/>
    <cellStyle name="20% - Énfasis4 4 5" xfId="758"/>
    <cellStyle name="20% - Énfasis4 5" xfId="118"/>
    <cellStyle name="20% - Énfasis4 5 2" xfId="119"/>
    <cellStyle name="20% - Énfasis4 5 2 2" xfId="1267"/>
    <cellStyle name="20% - Énfasis4 5 3" xfId="120"/>
    <cellStyle name="20% - Énfasis4 5 3 2" xfId="913"/>
    <cellStyle name="20% - Énfasis4 5 4" xfId="863"/>
    <cellStyle name="20% - Énfasis4 6" xfId="121"/>
    <cellStyle name="20% - Énfasis4 6 2" xfId="122"/>
    <cellStyle name="20% - Énfasis4 6 2 2" xfId="1187"/>
    <cellStyle name="20% - Énfasis4 6 3" xfId="123"/>
    <cellStyle name="20% - Énfasis4 6 3 2" xfId="955"/>
    <cellStyle name="20% - Énfasis4 6 4" xfId="782"/>
    <cellStyle name="20% - Énfasis4 7" xfId="124"/>
    <cellStyle name="20% - Énfasis4 7 2" xfId="125"/>
    <cellStyle name="20% - Énfasis4 7 2 2" xfId="1286"/>
    <cellStyle name="20% - Énfasis4 7 3" xfId="126"/>
    <cellStyle name="20% - Énfasis4 7 3 2" xfId="948"/>
    <cellStyle name="20% - Énfasis4 7 4" xfId="886"/>
    <cellStyle name="20% - Énfasis4 8" xfId="127"/>
    <cellStyle name="20% - Énfasis4 8 2" xfId="932"/>
    <cellStyle name="20% - Énfasis4 9" xfId="1305"/>
    <cellStyle name="20% - Énfasis5" xfId="665" builtinId="46" customBuiltin="1"/>
    <cellStyle name="20% - Énfasis5 2" xfId="128"/>
    <cellStyle name="20% - Énfasis5 2 2" xfId="129"/>
    <cellStyle name="20% - Énfasis5 2 2 2" xfId="130"/>
    <cellStyle name="20% - Énfasis5 2 2 2 2" xfId="1212"/>
    <cellStyle name="20% - Énfasis5 2 2 3" xfId="131"/>
    <cellStyle name="20% - Énfasis5 2 2 3 2" xfId="927"/>
    <cellStyle name="20% - Énfasis5 2 2 4" xfId="808"/>
    <cellStyle name="20% - Énfasis5 2 3" xfId="132"/>
    <cellStyle name="20% - Énfasis5 2 3 2" xfId="133"/>
    <cellStyle name="20% - Énfasis5 2 3 2 2" xfId="1156"/>
    <cellStyle name="20% - Énfasis5 2 3 3" xfId="134"/>
    <cellStyle name="20% - Énfasis5 2 3 3 2" xfId="949"/>
    <cellStyle name="20% - Énfasis5 2 3 4" xfId="737"/>
    <cellStyle name="20% - Énfasis5 2 4" xfId="135"/>
    <cellStyle name="20% - Énfasis5 2 4 2" xfId="1118"/>
    <cellStyle name="20% - Énfasis5 2 5" xfId="136"/>
    <cellStyle name="20% - Énfasis5 2 5 2" xfId="942"/>
    <cellStyle name="20% - Énfasis5 2 6" xfId="688"/>
    <cellStyle name="20% - Énfasis5 3" xfId="137"/>
    <cellStyle name="20% - Énfasis5 3 2" xfId="138"/>
    <cellStyle name="20% - Énfasis5 3 2 2" xfId="139"/>
    <cellStyle name="20% - Énfasis5 3 2 2 2" xfId="1231"/>
    <cellStyle name="20% - Énfasis5 3 2 3" xfId="140"/>
    <cellStyle name="20% - Énfasis5 3 2 3 2" xfId="963"/>
    <cellStyle name="20% - Énfasis5 3 2 4" xfId="827"/>
    <cellStyle name="20% - Énfasis5 3 3" xfId="141"/>
    <cellStyle name="20% - Énfasis5 3 3 2" xfId="1137"/>
    <cellStyle name="20% - Énfasis5 3 4" xfId="142"/>
    <cellStyle name="20% - Énfasis5 3 4 2" xfId="962"/>
    <cellStyle name="20% - Énfasis5 3 5" xfId="715"/>
    <cellStyle name="20% - Énfasis5 4" xfId="143"/>
    <cellStyle name="20% - Énfasis5 4 2" xfId="144"/>
    <cellStyle name="20% - Énfasis5 4 2 2" xfId="145"/>
    <cellStyle name="20% - Énfasis5 4 2 2 2" xfId="1250"/>
    <cellStyle name="20% - Énfasis5 4 2 3" xfId="146"/>
    <cellStyle name="20% - Énfasis5 4 2 3 2" xfId="965"/>
    <cellStyle name="20% - Énfasis5 4 2 4" xfId="846"/>
    <cellStyle name="20% - Énfasis5 4 3" xfId="147"/>
    <cellStyle name="20% - Énfasis5 4 3 2" xfId="1175"/>
    <cellStyle name="20% - Énfasis5 4 4" xfId="148"/>
    <cellStyle name="20% - Énfasis5 4 4 2" xfId="964"/>
    <cellStyle name="20% - Énfasis5 4 5" xfId="760"/>
    <cellStyle name="20% - Énfasis5 5" xfId="149"/>
    <cellStyle name="20% - Énfasis5 5 2" xfId="150"/>
    <cellStyle name="20% - Énfasis5 5 2 2" xfId="1269"/>
    <cellStyle name="20% - Énfasis5 5 3" xfId="151"/>
    <cellStyle name="20% - Énfasis5 5 3 2" xfId="966"/>
    <cellStyle name="20% - Énfasis5 5 4" xfId="865"/>
    <cellStyle name="20% - Énfasis5 6" xfId="152"/>
    <cellStyle name="20% - Énfasis5 6 2" xfId="153"/>
    <cellStyle name="20% - Énfasis5 6 2 2" xfId="1188"/>
    <cellStyle name="20% - Énfasis5 6 3" xfId="154"/>
    <cellStyle name="20% - Énfasis5 6 3 2" xfId="967"/>
    <cellStyle name="20% - Énfasis5 6 4" xfId="783"/>
    <cellStyle name="20% - Énfasis5 7" xfId="155"/>
    <cellStyle name="20% - Énfasis5 7 2" xfId="156"/>
    <cellStyle name="20% - Énfasis5 7 2 2" xfId="1288"/>
    <cellStyle name="20% - Énfasis5 7 3" xfId="157"/>
    <cellStyle name="20% - Énfasis5 7 3 2" xfId="968"/>
    <cellStyle name="20% - Énfasis5 7 4" xfId="888"/>
    <cellStyle name="20% - Énfasis5 8" xfId="158"/>
    <cellStyle name="20% - Énfasis5 8 2" xfId="935"/>
    <cellStyle name="20% - Énfasis5 9" xfId="1307"/>
    <cellStyle name="20% - Énfasis6" xfId="669" builtinId="50" customBuiltin="1"/>
    <cellStyle name="20% - Énfasis6 2" xfId="159"/>
    <cellStyle name="20% - Énfasis6 2 2" xfId="160"/>
    <cellStyle name="20% - Énfasis6 2 2 2" xfId="161"/>
    <cellStyle name="20% - Énfasis6 2 2 2 2" xfId="1214"/>
    <cellStyle name="20% - Énfasis6 2 2 3" xfId="162"/>
    <cellStyle name="20% - Énfasis6 2 2 3 2" xfId="970"/>
    <cellStyle name="20% - Énfasis6 2 2 4" xfId="810"/>
    <cellStyle name="20% - Énfasis6 2 3" xfId="163"/>
    <cellStyle name="20% - Énfasis6 2 3 2" xfId="164"/>
    <cellStyle name="20% - Énfasis6 2 3 2 2" xfId="1158"/>
    <cellStyle name="20% - Énfasis6 2 3 3" xfId="165"/>
    <cellStyle name="20% - Énfasis6 2 3 3 2" xfId="971"/>
    <cellStyle name="20% - Énfasis6 2 3 4" xfId="739"/>
    <cellStyle name="20% - Énfasis6 2 4" xfId="166"/>
    <cellStyle name="20% - Énfasis6 2 4 2" xfId="1120"/>
    <cellStyle name="20% - Énfasis6 2 5" xfId="167"/>
    <cellStyle name="20% - Énfasis6 2 5 2" xfId="969"/>
    <cellStyle name="20% - Énfasis6 2 6" xfId="690"/>
    <cellStyle name="20% - Énfasis6 3" xfId="168"/>
    <cellStyle name="20% - Énfasis6 3 2" xfId="169"/>
    <cellStyle name="20% - Énfasis6 3 2 2" xfId="170"/>
    <cellStyle name="20% - Énfasis6 3 2 2 2" xfId="1233"/>
    <cellStyle name="20% - Énfasis6 3 2 3" xfId="171"/>
    <cellStyle name="20% - Énfasis6 3 2 3 2" xfId="973"/>
    <cellStyle name="20% - Énfasis6 3 2 4" xfId="829"/>
    <cellStyle name="20% - Énfasis6 3 3" xfId="172"/>
    <cellStyle name="20% - Énfasis6 3 3 2" xfId="1139"/>
    <cellStyle name="20% - Énfasis6 3 4" xfId="173"/>
    <cellStyle name="20% - Énfasis6 3 4 2" xfId="972"/>
    <cellStyle name="20% - Énfasis6 3 5" xfId="717"/>
    <cellStyle name="20% - Énfasis6 4" xfId="174"/>
    <cellStyle name="20% - Énfasis6 4 2" xfId="175"/>
    <cellStyle name="20% - Énfasis6 4 2 2" xfId="176"/>
    <cellStyle name="20% - Énfasis6 4 2 2 2" xfId="1252"/>
    <cellStyle name="20% - Énfasis6 4 2 3" xfId="177"/>
    <cellStyle name="20% - Énfasis6 4 2 3 2" xfId="975"/>
    <cellStyle name="20% - Énfasis6 4 2 4" xfId="848"/>
    <cellStyle name="20% - Énfasis6 4 3" xfId="178"/>
    <cellStyle name="20% - Énfasis6 4 3 2" xfId="1177"/>
    <cellStyle name="20% - Énfasis6 4 4" xfId="179"/>
    <cellStyle name="20% - Énfasis6 4 4 2" xfId="974"/>
    <cellStyle name="20% - Énfasis6 4 5" xfId="762"/>
    <cellStyle name="20% - Énfasis6 5" xfId="180"/>
    <cellStyle name="20% - Énfasis6 5 2" xfId="181"/>
    <cellStyle name="20% - Énfasis6 5 2 2" xfId="1271"/>
    <cellStyle name="20% - Énfasis6 5 3" xfId="182"/>
    <cellStyle name="20% - Énfasis6 5 3 2" xfId="976"/>
    <cellStyle name="20% - Énfasis6 5 4" xfId="867"/>
    <cellStyle name="20% - Énfasis6 6" xfId="183"/>
    <cellStyle name="20% - Énfasis6 6 2" xfId="184"/>
    <cellStyle name="20% - Énfasis6 6 2 2" xfId="1189"/>
    <cellStyle name="20% - Énfasis6 6 3" xfId="185"/>
    <cellStyle name="20% - Énfasis6 6 3 2" xfId="977"/>
    <cellStyle name="20% - Énfasis6 6 4" xfId="784"/>
    <cellStyle name="20% - Énfasis6 7" xfId="186"/>
    <cellStyle name="20% - Énfasis6 7 2" xfId="187"/>
    <cellStyle name="20% - Énfasis6 7 2 2" xfId="1290"/>
    <cellStyle name="20% - Énfasis6 7 3" xfId="188"/>
    <cellStyle name="20% - Énfasis6 7 3 2" xfId="978"/>
    <cellStyle name="20% - Énfasis6 7 4" xfId="890"/>
    <cellStyle name="20% - Énfasis6 8" xfId="189"/>
    <cellStyle name="20% - Énfasis6 8 2" xfId="939"/>
    <cellStyle name="20% - Énfasis6 9" xfId="1309"/>
    <cellStyle name="40% - Énfasis1" xfId="650" builtinId="31" customBuiltin="1"/>
    <cellStyle name="40% - Énfasis1 2" xfId="190"/>
    <cellStyle name="40% - Énfasis1 2 2" xfId="191"/>
    <cellStyle name="40% - Énfasis1 2 2 2" xfId="192"/>
    <cellStyle name="40% - Énfasis1 2 2 2 2" xfId="1205"/>
    <cellStyle name="40% - Énfasis1 2 2 3" xfId="193"/>
    <cellStyle name="40% - Énfasis1 2 2 3 2" xfId="980"/>
    <cellStyle name="40% - Énfasis1 2 2 4" xfId="801"/>
    <cellStyle name="40% - Énfasis1 2 3" xfId="194"/>
    <cellStyle name="40% - Énfasis1 2 3 2" xfId="195"/>
    <cellStyle name="40% - Énfasis1 2 3 2 2" xfId="1149"/>
    <cellStyle name="40% - Énfasis1 2 3 3" xfId="196"/>
    <cellStyle name="40% - Énfasis1 2 3 3 2" xfId="981"/>
    <cellStyle name="40% - Énfasis1 2 3 4" xfId="730"/>
    <cellStyle name="40% - Énfasis1 2 4" xfId="197"/>
    <cellStyle name="40% - Énfasis1 2 4 2" xfId="1111"/>
    <cellStyle name="40% - Énfasis1 2 5" xfId="198"/>
    <cellStyle name="40% - Énfasis1 2 5 2" xfId="979"/>
    <cellStyle name="40% - Énfasis1 2 6" xfId="681"/>
    <cellStyle name="40% - Énfasis1 3" xfId="199"/>
    <cellStyle name="40% - Énfasis1 3 2" xfId="200"/>
    <cellStyle name="40% - Énfasis1 3 2 2" xfId="201"/>
    <cellStyle name="40% - Énfasis1 3 2 2 2" xfId="1224"/>
    <cellStyle name="40% - Énfasis1 3 2 3" xfId="202"/>
    <cellStyle name="40% - Énfasis1 3 2 3 2" xfId="983"/>
    <cellStyle name="40% - Énfasis1 3 2 4" xfId="820"/>
    <cellStyle name="40% - Énfasis1 3 3" xfId="203"/>
    <cellStyle name="40% - Énfasis1 3 3 2" xfId="1130"/>
    <cellStyle name="40% - Énfasis1 3 4" xfId="204"/>
    <cellStyle name="40% - Énfasis1 3 4 2" xfId="982"/>
    <cellStyle name="40% - Énfasis1 3 5" xfId="708"/>
    <cellStyle name="40% - Énfasis1 4" xfId="205"/>
    <cellStyle name="40% - Énfasis1 4 2" xfId="206"/>
    <cellStyle name="40% - Énfasis1 4 2 2" xfId="207"/>
    <cellStyle name="40% - Énfasis1 4 2 2 2" xfId="1243"/>
    <cellStyle name="40% - Énfasis1 4 2 3" xfId="208"/>
    <cellStyle name="40% - Énfasis1 4 2 3 2" xfId="985"/>
    <cellStyle name="40% - Énfasis1 4 2 4" xfId="839"/>
    <cellStyle name="40% - Énfasis1 4 3" xfId="209"/>
    <cellStyle name="40% - Énfasis1 4 3 2" xfId="1168"/>
    <cellStyle name="40% - Énfasis1 4 4" xfId="210"/>
    <cellStyle name="40% - Énfasis1 4 4 2" xfId="984"/>
    <cellStyle name="40% - Énfasis1 4 5" xfId="753"/>
    <cellStyle name="40% - Énfasis1 5" xfId="211"/>
    <cellStyle name="40% - Énfasis1 5 2" xfId="212"/>
    <cellStyle name="40% - Énfasis1 5 2 2" xfId="1262"/>
    <cellStyle name="40% - Énfasis1 5 3" xfId="213"/>
    <cellStyle name="40% - Énfasis1 5 3 2" xfId="986"/>
    <cellStyle name="40% - Énfasis1 5 4" xfId="858"/>
    <cellStyle name="40% - Énfasis1 6" xfId="214"/>
    <cellStyle name="40% - Énfasis1 6 2" xfId="215"/>
    <cellStyle name="40% - Énfasis1 6 2 2" xfId="1190"/>
    <cellStyle name="40% - Énfasis1 6 3" xfId="216"/>
    <cellStyle name="40% - Énfasis1 6 3 2" xfId="987"/>
    <cellStyle name="40% - Énfasis1 6 4" xfId="785"/>
    <cellStyle name="40% - Énfasis1 7" xfId="217"/>
    <cellStyle name="40% - Énfasis1 7 2" xfId="218"/>
    <cellStyle name="40% - Énfasis1 7 2 2" xfId="1281"/>
    <cellStyle name="40% - Énfasis1 7 3" xfId="219"/>
    <cellStyle name="40% - Énfasis1 7 3 2" xfId="988"/>
    <cellStyle name="40% - Énfasis1 7 4" xfId="881"/>
    <cellStyle name="40% - Énfasis1 8" xfId="220"/>
    <cellStyle name="40% - Énfasis1 8 2" xfId="921"/>
    <cellStyle name="40% - Énfasis1 9" xfId="1300"/>
    <cellStyle name="40% - Énfasis2" xfId="654" builtinId="35" customBuiltin="1"/>
    <cellStyle name="40% - Énfasis2 2" xfId="221"/>
    <cellStyle name="40% - Énfasis2 2 2" xfId="222"/>
    <cellStyle name="40% - Énfasis2 2 2 2" xfId="223"/>
    <cellStyle name="40% - Énfasis2 2 2 2 2" xfId="1207"/>
    <cellStyle name="40% - Énfasis2 2 2 3" xfId="224"/>
    <cellStyle name="40% - Énfasis2 2 2 3 2" xfId="990"/>
    <cellStyle name="40% - Énfasis2 2 2 4" xfId="803"/>
    <cellStyle name="40% - Énfasis2 2 3" xfId="225"/>
    <cellStyle name="40% - Énfasis2 2 3 2" xfId="226"/>
    <cellStyle name="40% - Énfasis2 2 3 2 2" xfId="1151"/>
    <cellStyle name="40% - Énfasis2 2 3 3" xfId="227"/>
    <cellStyle name="40% - Énfasis2 2 3 3 2" xfId="991"/>
    <cellStyle name="40% - Énfasis2 2 3 4" xfId="732"/>
    <cellStyle name="40% - Énfasis2 2 4" xfId="228"/>
    <cellStyle name="40% - Énfasis2 2 4 2" xfId="1113"/>
    <cellStyle name="40% - Énfasis2 2 5" xfId="229"/>
    <cellStyle name="40% - Énfasis2 2 5 2" xfId="989"/>
    <cellStyle name="40% - Énfasis2 2 6" xfId="683"/>
    <cellStyle name="40% - Énfasis2 3" xfId="230"/>
    <cellStyle name="40% - Énfasis2 3 2" xfId="231"/>
    <cellStyle name="40% - Énfasis2 3 2 2" xfId="232"/>
    <cellStyle name="40% - Énfasis2 3 2 2 2" xfId="1226"/>
    <cellStyle name="40% - Énfasis2 3 2 3" xfId="233"/>
    <cellStyle name="40% - Énfasis2 3 2 3 2" xfId="993"/>
    <cellStyle name="40% - Énfasis2 3 2 4" xfId="822"/>
    <cellStyle name="40% - Énfasis2 3 3" xfId="234"/>
    <cellStyle name="40% - Énfasis2 3 3 2" xfId="1132"/>
    <cellStyle name="40% - Énfasis2 3 4" xfId="235"/>
    <cellStyle name="40% - Énfasis2 3 4 2" xfId="992"/>
    <cellStyle name="40% - Énfasis2 3 5" xfId="710"/>
    <cellStyle name="40% - Énfasis2 4" xfId="236"/>
    <cellStyle name="40% - Énfasis2 4 2" xfId="237"/>
    <cellStyle name="40% - Énfasis2 4 2 2" xfId="238"/>
    <cellStyle name="40% - Énfasis2 4 2 2 2" xfId="1245"/>
    <cellStyle name="40% - Énfasis2 4 2 3" xfId="239"/>
    <cellStyle name="40% - Énfasis2 4 2 3 2" xfId="995"/>
    <cellStyle name="40% - Énfasis2 4 2 4" xfId="841"/>
    <cellStyle name="40% - Énfasis2 4 3" xfId="240"/>
    <cellStyle name="40% - Énfasis2 4 3 2" xfId="1170"/>
    <cellStyle name="40% - Énfasis2 4 4" xfId="241"/>
    <cellStyle name="40% - Énfasis2 4 4 2" xfId="994"/>
    <cellStyle name="40% - Énfasis2 4 5" xfId="755"/>
    <cellStyle name="40% - Énfasis2 5" xfId="242"/>
    <cellStyle name="40% - Énfasis2 5 2" xfId="243"/>
    <cellStyle name="40% - Énfasis2 5 2 2" xfId="1264"/>
    <cellStyle name="40% - Énfasis2 5 3" xfId="244"/>
    <cellStyle name="40% - Énfasis2 5 3 2" xfId="996"/>
    <cellStyle name="40% - Énfasis2 5 4" xfId="860"/>
    <cellStyle name="40% - Énfasis2 6" xfId="245"/>
    <cellStyle name="40% - Énfasis2 6 2" xfId="246"/>
    <cellStyle name="40% - Énfasis2 6 2 2" xfId="1191"/>
    <cellStyle name="40% - Énfasis2 6 3" xfId="247"/>
    <cellStyle name="40% - Énfasis2 6 3 2" xfId="997"/>
    <cellStyle name="40% - Énfasis2 6 4" xfId="786"/>
    <cellStyle name="40% - Énfasis2 7" xfId="248"/>
    <cellStyle name="40% - Énfasis2 7 2" xfId="249"/>
    <cellStyle name="40% - Énfasis2 7 2 2" xfId="1283"/>
    <cellStyle name="40% - Énfasis2 7 3" xfId="250"/>
    <cellStyle name="40% - Énfasis2 7 3 2" xfId="998"/>
    <cellStyle name="40% - Énfasis2 7 4" xfId="883"/>
    <cellStyle name="40% - Énfasis2 8" xfId="251"/>
    <cellStyle name="40% - Énfasis2 8 2" xfId="925"/>
    <cellStyle name="40% - Énfasis2 9" xfId="1302"/>
    <cellStyle name="40% - Énfasis3" xfId="658" builtinId="39" customBuiltin="1"/>
    <cellStyle name="40% - Énfasis3 2" xfId="252"/>
    <cellStyle name="40% - Énfasis3 2 2" xfId="253"/>
    <cellStyle name="40% - Énfasis3 2 2 2" xfId="254"/>
    <cellStyle name="40% - Énfasis3 2 2 2 2" xfId="1209"/>
    <cellStyle name="40% - Énfasis3 2 2 3" xfId="255"/>
    <cellStyle name="40% - Énfasis3 2 2 3 2" xfId="1000"/>
    <cellStyle name="40% - Énfasis3 2 2 4" xfId="805"/>
    <cellStyle name="40% - Énfasis3 2 3" xfId="256"/>
    <cellStyle name="40% - Énfasis3 2 3 2" xfId="257"/>
    <cellStyle name="40% - Énfasis3 2 3 2 2" xfId="1153"/>
    <cellStyle name="40% - Énfasis3 2 3 3" xfId="258"/>
    <cellStyle name="40% - Énfasis3 2 3 3 2" xfId="1001"/>
    <cellStyle name="40% - Énfasis3 2 3 4" xfId="734"/>
    <cellStyle name="40% - Énfasis3 2 4" xfId="259"/>
    <cellStyle name="40% - Énfasis3 2 4 2" xfId="1115"/>
    <cellStyle name="40% - Énfasis3 2 5" xfId="260"/>
    <cellStyle name="40% - Énfasis3 2 5 2" xfId="999"/>
    <cellStyle name="40% - Énfasis3 2 6" xfId="685"/>
    <cellStyle name="40% - Énfasis3 3" xfId="261"/>
    <cellStyle name="40% - Énfasis3 3 2" xfId="262"/>
    <cellStyle name="40% - Énfasis3 3 2 2" xfId="263"/>
    <cellStyle name="40% - Énfasis3 3 2 2 2" xfId="1228"/>
    <cellStyle name="40% - Énfasis3 3 2 3" xfId="264"/>
    <cellStyle name="40% - Énfasis3 3 2 3 2" xfId="1003"/>
    <cellStyle name="40% - Énfasis3 3 2 4" xfId="824"/>
    <cellStyle name="40% - Énfasis3 3 3" xfId="265"/>
    <cellStyle name="40% - Énfasis3 3 3 2" xfId="1134"/>
    <cellStyle name="40% - Énfasis3 3 4" xfId="266"/>
    <cellStyle name="40% - Énfasis3 3 4 2" xfId="1002"/>
    <cellStyle name="40% - Énfasis3 3 5" xfId="712"/>
    <cellStyle name="40% - Énfasis3 4" xfId="267"/>
    <cellStyle name="40% - Énfasis3 4 2" xfId="268"/>
    <cellStyle name="40% - Énfasis3 4 2 2" xfId="269"/>
    <cellStyle name="40% - Énfasis3 4 2 2 2" xfId="1247"/>
    <cellStyle name="40% - Énfasis3 4 2 3" xfId="270"/>
    <cellStyle name="40% - Énfasis3 4 2 3 2" xfId="1005"/>
    <cellStyle name="40% - Énfasis3 4 2 4" xfId="843"/>
    <cellStyle name="40% - Énfasis3 4 3" xfId="271"/>
    <cellStyle name="40% - Énfasis3 4 3 2" xfId="1172"/>
    <cellStyle name="40% - Énfasis3 4 4" xfId="272"/>
    <cellStyle name="40% - Énfasis3 4 4 2" xfId="1004"/>
    <cellStyle name="40% - Énfasis3 4 5" xfId="757"/>
    <cellStyle name="40% - Énfasis3 5" xfId="273"/>
    <cellStyle name="40% - Énfasis3 5 2" xfId="274"/>
    <cellStyle name="40% - Énfasis3 5 2 2" xfId="1266"/>
    <cellStyle name="40% - Énfasis3 5 3" xfId="275"/>
    <cellStyle name="40% - Énfasis3 5 3 2" xfId="1006"/>
    <cellStyle name="40% - Énfasis3 5 4" xfId="862"/>
    <cellStyle name="40% - Énfasis3 6" xfId="276"/>
    <cellStyle name="40% - Énfasis3 6 2" xfId="277"/>
    <cellStyle name="40% - Énfasis3 6 2 2" xfId="1192"/>
    <cellStyle name="40% - Énfasis3 6 3" xfId="278"/>
    <cellStyle name="40% - Énfasis3 6 3 2" xfId="1007"/>
    <cellStyle name="40% - Énfasis3 6 4" xfId="787"/>
    <cellStyle name="40% - Énfasis3 7" xfId="279"/>
    <cellStyle name="40% - Énfasis3 7 2" xfId="280"/>
    <cellStyle name="40% - Énfasis3 7 2 2" xfId="1285"/>
    <cellStyle name="40% - Énfasis3 7 3" xfId="281"/>
    <cellStyle name="40% - Énfasis3 7 3 2" xfId="1008"/>
    <cellStyle name="40% - Énfasis3 7 4" xfId="885"/>
    <cellStyle name="40% - Énfasis3 8" xfId="282"/>
    <cellStyle name="40% - Énfasis3 8 2" xfId="929"/>
    <cellStyle name="40% - Énfasis3 9" xfId="1304"/>
    <cellStyle name="40% - Énfasis4" xfId="662" builtinId="43" customBuiltin="1"/>
    <cellStyle name="40% - Énfasis4 2" xfId="283"/>
    <cellStyle name="40% - Énfasis4 2 2" xfId="284"/>
    <cellStyle name="40% - Énfasis4 2 2 2" xfId="285"/>
    <cellStyle name="40% - Énfasis4 2 2 2 2" xfId="1211"/>
    <cellStyle name="40% - Énfasis4 2 2 3" xfId="286"/>
    <cellStyle name="40% - Énfasis4 2 2 3 2" xfId="1010"/>
    <cellStyle name="40% - Énfasis4 2 2 4" xfId="807"/>
    <cellStyle name="40% - Énfasis4 2 3" xfId="287"/>
    <cellStyle name="40% - Énfasis4 2 3 2" xfId="288"/>
    <cellStyle name="40% - Énfasis4 2 3 2 2" xfId="1155"/>
    <cellStyle name="40% - Énfasis4 2 3 3" xfId="289"/>
    <cellStyle name="40% - Énfasis4 2 3 3 2" xfId="1011"/>
    <cellStyle name="40% - Énfasis4 2 3 4" xfId="736"/>
    <cellStyle name="40% - Énfasis4 2 4" xfId="290"/>
    <cellStyle name="40% - Énfasis4 2 4 2" xfId="1117"/>
    <cellStyle name="40% - Énfasis4 2 5" xfId="291"/>
    <cellStyle name="40% - Énfasis4 2 5 2" xfId="1009"/>
    <cellStyle name="40% - Énfasis4 2 6" xfId="687"/>
    <cellStyle name="40% - Énfasis4 3" xfId="292"/>
    <cellStyle name="40% - Énfasis4 3 2" xfId="293"/>
    <cellStyle name="40% - Énfasis4 3 2 2" xfId="294"/>
    <cellStyle name="40% - Énfasis4 3 2 2 2" xfId="1230"/>
    <cellStyle name="40% - Énfasis4 3 2 3" xfId="295"/>
    <cellStyle name="40% - Énfasis4 3 2 3 2" xfId="1013"/>
    <cellStyle name="40% - Énfasis4 3 2 4" xfId="826"/>
    <cellStyle name="40% - Énfasis4 3 3" xfId="296"/>
    <cellStyle name="40% - Énfasis4 3 3 2" xfId="1136"/>
    <cellStyle name="40% - Énfasis4 3 4" xfId="297"/>
    <cellStyle name="40% - Énfasis4 3 4 2" xfId="1012"/>
    <cellStyle name="40% - Énfasis4 3 5" xfId="714"/>
    <cellStyle name="40% - Énfasis4 4" xfId="298"/>
    <cellStyle name="40% - Énfasis4 4 2" xfId="299"/>
    <cellStyle name="40% - Énfasis4 4 2 2" xfId="300"/>
    <cellStyle name="40% - Énfasis4 4 2 2 2" xfId="1249"/>
    <cellStyle name="40% - Énfasis4 4 2 3" xfId="301"/>
    <cellStyle name="40% - Énfasis4 4 2 3 2" xfId="1015"/>
    <cellStyle name="40% - Énfasis4 4 2 4" xfId="845"/>
    <cellStyle name="40% - Énfasis4 4 3" xfId="302"/>
    <cellStyle name="40% - Énfasis4 4 3 2" xfId="1174"/>
    <cellStyle name="40% - Énfasis4 4 4" xfId="303"/>
    <cellStyle name="40% - Énfasis4 4 4 2" xfId="1014"/>
    <cellStyle name="40% - Énfasis4 4 5" xfId="759"/>
    <cellStyle name="40% - Énfasis4 5" xfId="304"/>
    <cellStyle name="40% - Énfasis4 5 2" xfId="305"/>
    <cellStyle name="40% - Énfasis4 5 2 2" xfId="1268"/>
    <cellStyle name="40% - Énfasis4 5 3" xfId="306"/>
    <cellStyle name="40% - Énfasis4 5 3 2" xfId="1016"/>
    <cellStyle name="40% - Énfasis4 5 4" xfId="864"/>
    <cellStyle name="40% - Énfasis4 6" xfId="307"/>
    <cellStyle name="40% - Énfasis4 6 2" xfId="308"/>
    <cellStyle name="40% - Énfasis4 6 2 2" xfId="1193"/>
    <cellStyle name="40% - Énfasis4 6 3" xfId="309"/>
    <cellStyle name="40% - Énfasis4 6 3 2" xfId="1017"/>
    <cellStyle name="40% - Énfasis4 6 4" xfId="788"/>
    <cellStyle name="40% - Énfasis4 7" xfId="310"/>
    <cellStyle name="40% - Énfasis4 7 2" xfId="311"/>
    <cellStyle name="40% - Énfasis4 7 2 2" xfId="1287"/>
    <cellStyle name="40% - Énfasis4 7 3" xfId="312"/>
    <cellStyle name="40% - Énfasis4 7 3 2" xfId="1018"/>
    <cellStyle name="40% - Énfasis4 7 4" xfId="887"/>
    <cellStyle name="40% - Énfasis4 8" xfId="313"/>
    <cellStyle name="40% - Énfasis4 8 2" xfId="933"/>
    <cellStyle name="40% - Énfasis4 9" xfId="1306"/>
    <cellStyle name="40% - Énfasis5" xfId="666" builtinId="47" customBuiltin="1"/>
    <cellStyle name="40% - Énfasis5 2" xfId="314"/>
    <cellStyle name="40% - Énfasis5 2 2" xfId="315"/>
    <cellStyle name="40% - Énfasis5 2 2 2" xfId="316"/>
    <cellStyle name="40% - Énfasis5 2 2 2 2" xfId="1213"/>
    <cellStyle name="40% - Énfasis5 2 2 3" xfId="317"/>
    <cellStyle name="40% - Énfasis5 2 2 3 2" xfId="1020"/>
    <cellStyle name="40% - Énfasis5 2 2 4" xfId="809"/>
    <cellStyle name="40% - Énfasis5 2 3" xfId="318"/>
    <cellStyle name="40% - Énfasis5 2 3 2" xfId="319"/>
    <cellStyle name="40% - Énfasis5 2 3 2 2" xfId="1157"/>
    <cellStyle name="40% - Énfasis5 2 3 3" xfId="320"/>
    <cellStyle name="40% - Énfasis5 2 3 3 2" xfId="1021"/>
    <cellStyle name="40% - Énfasis5 2 3 4" xfId="738"/>
    <cellStyle name="40% - Énfasis5 2 4" xfId="321"/>
    <cellStyle name="40% - Énfasis5 2 4 2" xfId="1119"/>
    <cellStyle name="40% - Énfasis5 2 5" xfId="322"/>
    <cellStyle name="40% - Énfasis5 2 5 2" xfId="1019"/>
    <cellStyle name="40% - Énfasis5 2 6" xfId="689"/>
    <cellStyle name="40% - Énfasis5 3" xfId="323"/>
    <cellStyle name="40% - Énfasis5 3 2" xfId="324"/>
    <cellStyle name="40% - Énfasis5 3 2 2" xfId="325"/>
    <cellStyle name="40% - Énfasis5 3 2 2 2" xfId="1232"/>
    <cellStyle name="40% - Énfasis5 3 2 3" xfId="326"/>
    <cellStyle name="40% - Énfasis5 3 2 3 2" xfId="1023"/>
    <cellStyle name="40% - Énfasis5 3 2 4" xfId="828"/>
    <cellStyle name="40% - Énfasis5 3 3" xfId="327"/>
    <cellStyle name="40% - Énfasis5 3 3 2" xfId="1138"/>
    <cellStyle name="40% - Énfasis5 3 4" xfId="328"/>
    <cellStyle name="40% - Énfasis5 3 4 2" xfId="1022"/>
    <cellStyle name="40% - Énfasis5 3 5" xfId="716"/>
    <cellStyle name="40% - Énfasis5 4" xfId="329"/>
    <cellStyle name="40% - Énfasis5 4 2" xfId="330"/>
    <cellStyle name="40% - Énfasis5 4 2 2" xfId="331"/>
    <cellStyle name="40% - Énfasis5 4 2 2 2" xfId="1251"/>
    <cellStyle name="40% - Énfasis5 4 2 3" xfId="332"/>
    <cellStyle name="40% - Énfasis5 4 2 3 2" xfId="1025"/>
    <cellStyle name="40% - Énfasis5 4 2 4" xfId="847"/>
    <cellStyle name="40% - Énfasis5 4 3" xfId="333"/>
    <cellStyle name="40% - Énfasis5 4 3 2" xfId="1176"/>
    <cellStyle name="40% - Énfasis5 4 4" xfId="334"/>
    <cellStyle name="40% - Énfasis5 4 4 2" xfId="1024"/>
    <cellStyle name="40% - Énfasis5 4 5" xfId="761"/>
    <cellStyle name="40% - Énfasis5 5" xfId="335"/>
    <cellStyle name="40% - Énfasis5 5 2" xfId="336"/>
    <cellStyle name="40% - Énfasis5 5 2 2" xfId="1270"/>
    <cellStyle name="40% - Énfasis5 5 3" xfId="337"/>
    <cellStyle name="40% - Énfasis5 5 3 2" xfId="1026"/>
    <cellStyle name="40% - Énfasis5 5 4" xfId="866"/>
    <cellStyle name="40% - Énfasis5 6" xfId="338"/>
    <cellStyle name="40% - Énfasis5 6 2" xfId="339"/>
    <cellStyle name="40% - Énfasis5 6 2 2" xfId="1194"/>
    <cellStyle name="40% - Énfasis5 6 3" xfId="340"/>
    <cellStyle name="40% - Énfasis5 6 3 2" xfId="1027"/>
    <cellStyle name="40% - Énfasis5 6 4" xfId="789"/>
    <cellStyle name="40% - Énfasis5 7" xfId="341"/>
    <cellStyle name="40% - Énfasis5 7 2" xfId="342"/>
    <cellStyle name="40% - Énfasis5 7 2 2" xfId="1289"/>
    <cellStyle name="40% - Énfasis5 7 3" xfId="343"/>
    <cellStyle name="40% - Énfasis5 7 3 2" xfId="1028"/>
    <cellStyle name="40% - Énfasis5 7 4" xfId="889"/>
    <cellStyle name="40% - Énfasis5 8" xfId="344"/>
    <cellStyle name="40% - Énfasis5 8 2" xfId="936"/>
    <cellStyle name="40% - Énfasis5 9" xfId="1308"/>
    <cellStyle name="40% - Énfasis6" xfId="670" builtinId="51" customBuiltin="1"/>
    <cellStyle name="40% - Énfasis6 2" xfId="345"/>
    <cellStyle name="40% - Énfasis6 2 2" xfId="346"/>
    <cellStyle name="40% - Énfasis6 2 2 2" xfId="347"/>
    <cellStyle name="40% - Énfasis6 2 2 2 2" xfId="1215"/>
    <cellStyle name="40% - Énfasis6 2 2 3" xfId="348"/>
    <cellStyle name="40% - Énfasis6 2 2 3 2" xfId="1030"/>
    <cellStyle name="40% - Énfasis6 2 2 4" xfId="811"/>
    <cellStyle name="40% - Énfasis6 2 3" xfId="349"/>
    <cellStyle name="40% - Énfasis6 2 3 2" xfId="350"/>
    <cellStyle name="40% - Énfasis6 2 3 2 2" xfId="1159"/>
    <cellStyle name="40% - Énfasis6 2 3 3" xfId="351"/>
    <cellStyle name="40% - Énfasis6 2 3 3 2" xfId="1031"/>
    <cellStyle name="40% - Énfasis6 2 3 4" xfId="740"/>
    <cellStyle name="40% - Énfasis6 2 4" xfId="352"/>
    <cellStyle name="40% - Énfasis6 2 4 2" xfId="1121"/>
    <cellStyle name="40% - Énfasis6 2 5" xfId="353"/>
    <cellStyle name="40% - Énfasis6 2 5 2" xfId="1029"/>
    <cellStyle name="40% - Énfasis6 2 6" xfId="691"/>
    <cellStyle name="40% - Énfasis6 3" xfId="354"/>
    <cellStyle name="40% - Énfasis6 3 2" xfId="355"/>
    <cellStyle name="40% - Énfasis6 3 2 2" xfId="356"/>
    <cellStyle name="40% - Énfasis6 3 2 2 2" xfId="1234"/>
    <cellStyle name="40% - Énfasis6 3 2 3" xfId="357"/>
    <cellStyle name="40% - Énfasis6 3 2 3 2" xfId="1033"/>
    <cellStyle name="40% - Énfasis6 3 2 4" xfId="830"/>
    <cellStyle name="40% - Énfasis6 3 3" xfId="358"/>
    <cellStyle name="40% - Énfasis6 3 3 2" xfId="1140"/>
    <cellStyle name="40% - Énfasis6 3 4" xfId="359"/>
    <cellStyle name="40% - Énfasis6 3 4 2" xfId="1032"/>
    <cellStyle name="40% - Énfasis6 3 5" xfId="718"/>
    <cellStyle name="40% - Énfasis6 4" xfId="360"/>
    <cellStyle name="40% - Énfasis6 4 2" xfId="361"/>
    <cellStyle name="40% - Énfasis6 4 2 2" xfId="362"/>
    <cellStyle name="40% - Énfasis6 4 2 2 2" xfId="1253"/>
    <cellStyle name="40% - Énfasis6 4 2 3" xfId="363"/>
    <cellStyle name="40% - Énfasis6 4 2 3 2" xfId="1035"/>
    <cellStyle name="40% - Énfasis6 4 2 4" xfId="849"/>
    <cellStyle name="40% - Énfasis6 4 3" xfId="364"/>
    <cellStyle name="40% - Énfasis6 4 3 2" xfId="1178"/>
    <cellStyle name="40% - Énfasis6 4 4" xfId="365"/>
    <cellStyle name="40% - Énfasis6 4 4 2" xfId="1034"/>
    <cellStyle name="40% - Énfasis6 4 5" xfId="763"/>
    <cellStyle name="40% - Énfasis6 5" xfId="366"/>
    <cellStyle name="40% - Énfasis6 5 2" xfId="367"/>
    <cellStyle name="40% - Énfasis6 5 2 2" xfId="1272"/>
    <cellStyle name="40% - Énfasis6 5 3" xfId="368"/>
    <cellStyle name="40% - Énfasis6 5 3 2" xfId="1036"/>
    <cellStyle name="40% - Énfasis6 5 4" xfId="868"/>
    <cellStyle name="40% - Énfasis6 6" xfId="369"/>
    <cellStyle name="40% - Énfasis6 6 2" xfId="370"/>
    <cellStyle name="40% - Énfasis6 6 2 2" xfId="1195"/>
    <cellStyle name="40% - Énfasis6 6 3" xfId="371"/>
    <cellStyle name="40% - Énfasis6 6 3 2" xfId="1037"/>
    <cellStyle name="40% - Énfasis6 6 4" xfId="790"/>
    <cellStyle name="40% - Énfasis6 7" xfId="372"/>
    <cellStyle name="40% - Énfasis6 7 2" xfId="373"/>
    <cellStyle name="40% - Énfasis6 7 2 2" xfId="1291"/>
    <cellStyle name="40% - Énfasis6 7 3" xfId="374"/>
    <cellStyle name="40% - Énfasis6 7 3 2" xfId="1038"/>
    <cellStyle name="40% - Énfasis6 7 4" xfId="891"/>
    <cellStyle name="40% - Énfasis6 8" xfId="375"/>
    <cellStyle name="40% - Énfasis6 8 2" xfId="940"/>
    <cellStyle name="40% - Énfasis6 9" xfId="1310"/>
    <cellStyle name="60% - Énfasis1" xfId="651" builtinId="32" customBuiltin="1"/>
    <cellStyle name="60% - Énfasis2" xfId="655" builtinId="36" customBuiltin="1"/>
    <cellStyle name="60% - Énfasis3" xfId="659" builtinId="40" customBuiltin="1"/>
    <cellStyle name="60% - Énfasis4" xfId="663" builtinId="44" customBuiltin="1"/>
    <cellStyle name="60% - Énfasis5" xfId="667" builtinId="48" customBuiltin="1"/>
    <cellStyle name="60% - Énfasis6" xfId="671" builtinId="52" customBuiltin="1"/>
    <cellStyle name="Buena" xfId="637" builtinId="26" customBuiltin="1"/>
    <cellStyle name="Cálculo" xfId="642" builtinId="22" customBuiltin="1"/>
    <cellStyle name="Celda de comprobación" xfId="644" builtinId="23" customBuiltin="1"/>
    <cellStyle name="Celda vinculada" xfId="643" builtinId="24" customBuiltin="1"/>
    <cellStyle name="Encabezado 4" xfId="636" builtinId="19" customBuiltin="1"/>
    <cellStyle name="Énfasis1" xfId="648" builtinId="29" customBuiltin="1"/>
    <cellStyle name="Énfasis2" xfId="652" builtinId="33" customBuiltin="1"/>
    <cellStyle name="Énfasis3" xfId="656" builtinId="37" customBuiltin="1"/>
    <cellStyle name="Énfasis4" xfId="660" builtinId="41" customBuiltin="1"/>
    <cellStyle name="Énfasis5" xfId="664" builtinId="45" customBuiltin="1"/>
    <cellStyle name="Énfasis6" xfId="668" builtinId="49" customBuiltin="1"/>
    <cellStyle name="Entrada" xfId="640" builtinId="20" customBuiltin="1"/>
    <cellStyle name="Incorrecto" xfId="638" builtinId="27" customBuiltin="1"/>
    <cellStyle name="Millares [0]" xfId="1" builtinId="6"/>
    <cellStyle name="Millares [0] 2" xfId="376"/>
    <cellStyle name="Millares [0] 2 2" xfId="377"/>
    <cellStyle name="Millares [0] 2 2 2" xfId="378"/>
    <cellStyle name="Millares [0] 2 2 2 2" xfId="767"/>
    <cellStyle name="Millares [0] 2 2 3" xfId="694"/>
    <cellStyle name="Millares [0] 2 3" xfId="379"/>
    <cellStyle name="Millares [0] 2 3 2" xfId="380"/>
    <cellStyle name="Millares [0] 2 3 2 2" xfId="766"/>
    <cellStyle name="Millares [0] 2 3 3" xfId="695"/>
    <cellStyle name="Millares [0] 2 4" xfId="381"/>
    <cellStyle name="Millares [0] 2 4 2" xfId="382"/>
    <cellStyle name="Millares [0] 2 4 2 2" xfId="383"/>
    <cellStyle name="Millares [0] 2 4 2 2 2" xfId="773"/>
    <cellStyle name="Millares [0] 2 4 2 3" xfId="720"/>
    <cellStyle name="Millares [0] 2 4 3" xfId="384"/>
    <cellStyle name="Millares [0] 2 4 3 2" xfId="745"/>
    <cellStyle name="Millares [0] 2 4 4" xfId="385"/>
    <cellStyle name="Millares [0] 2 4 4 2" xfId="386"/>
    <cellStyle name="Millares [0] 2 4 4 2 2" xfId="902"/>
    <cellStyle name="Millares [0] 2 4 4 3" xfId="875"/>
    <cellStyle name="Millares [0] 3" xfId="387"/>
    <cellStyle name="Millares [0] 3 2" xfId="388"/>
    <cellStyle name="Millares [0] 3 2 2" xfId="389"/>
    <cellStyle name="Millares [0] 3 2 2 2" xfId="774"/>
    <cellStyle name="Millares [0] 3 2 3" xfId="719"/>
    <cellStyle name="Millares [0] 3 3" xfId="390"/>
    <cellStyle name="Millares [0] 3 3 2" xfId="742"/>
    <cellStyle name="Millares [0] 3 4" xfId="391"/>
    <cellStyle name="Millares [0] 3 4 2" xfId="392"/>
    <cellStyle name="Millares [0] 3 4 2 2" xfId="900"/>
    <cellStyle name="Millares [0] 3 4 3" xfId="870"/>
    <cellStyle name="Millares [0] 4" xfId="393"/>
    <cellStyle name="Millares [0] 4 2" xfId="394"/>
    <cellStyle name="Millares [0] 4 2 2" xfId="791"/>
    <cellStyle name="Millares [0] 4 3" xfId="704"/>
    <cellStyle name="Millares [0] 5" xfId="395"/>
    <cellStyle name="Millares [0] 5 2" xfId="903"/>
    <cellStyle name="Millares [0] 6" xfId="672"/>
    <cellStyle name="Millares 2" xfId="396"/>
    <cellStyle name="Millares 2 2" xfId="397"/>
    <cellStyle name="Millares 2 2 2" xfId="765"/>
    <cellStyle name="Millares 2 3" xfId="693"/>
    <cellStyle name="Neutral" xfId="639" builtinId="28" customBuiltin="1"/>
    <cellStyle name="Normal" xfId="0" builtinId="0"/>
    <cellStyle name="Normal 10" xfId="398"/>
    <cellStyle name="Normal 10 2" xfId="399"/>
    <cellStyle name="Normal 10 2 2" xfId="1259"/>
    <cellStyle name="Normal 10 3" xfId="400"/>
    <cellStyle name="Normal 10 3 2" xfId="1039"/>
    <cellStyle name="Normal 10 4" xfId="855"/>
    <cellStyle name="Normal 11" xfId="401"/>
    <cellStyle name="Normal 11 2" xfId="402"/>
    <cellStyle name="Normal 11 2 2" xfId="1278"/>
    <cellStyle name="Normal 11 3" xfId="403"/>
    <cellStyle name="Normal 11 3 2" xfId="1040"/>
    <cellStyle name="Normal 11 4" xfId="878"/>
    <cellStyle name="Normal 12" xfId="3"/>
    <cellStyle name="Normal 12 2" xfId="898"/>
    <cellStyle name="Normal 13" xfId="404"/>
    <cellStyle name="Normal 13 2" xfId="904"/>
    <cellStyle name="Normal 14" xfId="1297"/>
    <cellStyle name="Normal 2" xfId="405"/>
    <cellStyle name="Normal 2 2" xfId="406"/>
    <cellStyle name="Normal 2 2 2" xfId="407"/>
    <cellStyle name="Normal 2 2 2 2" xfId="677"/>
    <cellStyle name="Normal 2 2 3" xfId="676"/>
    <cellStyle name="Normal 2 3" xfId="408"/>
    <cellStyle name="Normal 2 3 2" xfId="764"/>
    <cellStyle name="Normal 3" xfId="409"/>
    <cellStyle name="Normal 3 2" xfId="410"/>
    <cellStyle name="Normal 3 2 2" xfId="411"/>
    <cellStyle name="Normal 3 2 2 2" xfId="769"/>
    <cellStyle name="Normal 3 2 3" xfId="696"/>
    <cellStyle name="Normal 3 3" xfId="412"/>
    <cellStyle name="Normal 3 3 10" xfId="1311"/>
    <cellStyle name="Normal 3 3 11" xfId="697"/>
    <cellStyle name="Normal 3 3 2" xfId="413"/>
    <cellStyle name="Normal 3 3 2 2" xfId="414"/>
    <cellStyle name="Normal 3 3 2 2 2" xfId="415"/>
    <cellStyle name="Normal 3 3 2 2 2 2" xfId="1216"/>
    <cellStyle name="Normal 3 3 2 2 3" xfId="416"/>
    <cellStyle name="Normal 3 3 2 2 3 2" xfId="1043"/>
    <cellStyle name="Normal 3 3 2 2 4" xfId="812"/>
    <cellStyle name="Normal 3 3 2 3" xfId="417"/>
    <cellStyle name="Normal 3 3 2 3 2" xfId="1141"/>
    <cellStyle name="Normal 3 3 2 4" xfId="418"/>
    <cellStyle name="Normal 3 3 2 4 2" xfId="1042"/>
    <cellStyle name="Normal 3 3 2 5" xfId="721"/>
    <cellStyle name="Normal 3 3 3" xfId="419"/>
    <cellStyle name="Normal 3 3 3 2" xfId="420"/>
    <cellStyle name="Normal 3 3 3 2 2" xfId="421"/>
    <cellStyle name="Normal 3 3 3 2 2 2" xfId="1235"/>
    <cellStyle name="Normal 3 3 3 2 3" xfId="422"/>
    <cellStyle name="Normal 3 3 3 2 3 2" xfId="1045"/>
    <cellStyle name="Normal 3 3 3 2 4" xfId="831"/>
    <cellStyle name="Normal 3 3 3 3" xfId="423"/>
    <cellStyle name="Normal 3 3 3 3 2" xfId="1161"/>
    <cellStyle name="Normal 3 3 3 4" xfId="424"/>
    <cellStyle name="Normal 3 3 3 4 2" xfId="1044"/>
    <cellStyle name="Normal 3 3 3 5" xfId="746"/>
    <cellStyle name="Normal 3 3 4" xfId="425"/>
    <cellStyle name="Normal 3 3 4 2" xfId="426"/>
    <cellStyle name="Normal 3 3 4 2 2" xfId="427"/>
    <cellStyle name="Normal 3 3 4 2 2 2" xfId="1254"/>
    <cellStyle name="Normal 3 3 4 2 3" xfId="428"/>
    <cellStyle name="Normal 3 3 4 2 3 2" xfId="1047"/>
    <cellStyle name="Normal 3 3 4 2 4" xfId="850"/>
    <cellStyle name="Normal 3 3 4 3" xfId="429"/>
    <cellStyle name="Normal 3 3 4 3 2" xfId="1179"/>
    <cellStyle name="Normal 3 3 4 4" xfId="430"/>
    <cellStyle name="Normal 3 3 4 4 2" xfId="1046"/>
    <cellStyle name="Normal 3 3 4 5" xfId="768"/>
    <cellStyle name="Normal 3 3 5" xfId="431"/>
    <cellStyle name="Normal 3 3 5 2" xfId="432"/>
    <cellStyle name="Normal 3 3 5 2 2" xfId="1273"/>
    <cellStyle name="Normal 3 3 5 3" xfId="433"/>
    <cellStyle name="Normal 3 3 5 3 2" xfId="1048"/>
    <cellStyle name="Normal 3 3 5 4" xfId="871"/>
    <cellStyle name="Normal 3 3 6" xfId="434"/>
    <cellStyle name="Normal 3 3 6 2" xfId="435"/>
    <cellStyle name="Normal 3 3 6 2 2" xfId="1197"/>
    <cellStyle name="Normal 3 3 6 3" xfId="436"/>
    <cellStyle name="Normal 3 3 6 3 2" xfId="1049"/>
    <cellStyle name="Normal 3 3 6 4" xfId="793"/>
    <cellStyle name="Normal 3 3 7" xfId="437"/>
    <cellStyle name="Normal 3 3 7 2" xfId="438"/>
    <cellStyle name="Normal 3 3 7 2 2" xfId="1292"/>
    <cellStyle name="Normal 3 3 7 3" xfId="439"/>
    <cellStyle name="Normal 3 3 7 3 2" xfId="1050"/>
    <cellStyle name="Normal 3 3 7 4" xfId="892"/>
    <cellStyle name="Normal 3 3 8" xfId="440"/>
    <cellStyle name="Normal 3 3 8 2" xfId="1122"/>
    <cellStyle name="Normal 3 3 9" xfId="441"/>
    <cellStyle name="Normal 3 3 9 2" xfId="1041"/>
    <cellStyle name="Normal 3 4" xfId="442"/>
    <cellStyle name="Normal 3 4 2" xfId="443"/>
    <cellStyle name="Normal 3 4 2 2" xfId="444"/>
    <cellStyle name="Normal 3 4 2 2 2" xfId="775"/>
    <cellStyle name="Normal 3 4 2 3" xfId="726"/>
    <cellStyle name="Normal 3 4 3" xfId="445"/>
    <cellStyle name="Normal 3 4 3 2" xfId="744"/>
    <cellStyle name="Normal 3 4 4" xfId="446"/>
    <cellStyle name="Normal 3 4 4 2" xfId="447"/>
    <cellStyle name="Normal 3 4 4 2 2" xfId="901"/>
    <cellStyle name="Normal 3 4 4 3" xfId="874"/>
    <cellStyle name="Normal 3 5" xfId="448"/>
    <cellStyle name="Normal 3 5 2" xfId="449"/>
    <cellStyle name="Normal 3 5 2 2" xfId="450"/>
    <cellStyle name="Normal 3 5 2 2 2" xfId="1196"/>
    <cellStyle name="Normal 3 5 2 3" xfId="451"/>
    <cellStyle name="Normal 3 5 2 3 2" xfId="1051"/>
    <cellStyle name="Normal 3 5 2 4" xfId="792"/>
    <cellStyle name="Normal 3 5 3" xfId="692"/>
    <cellStyle name="Normal 3 6" xfId="452"/>
    <cellStyle name="Normal 3 6 2" xfId="944"/>
    <cellStyle name="Normal 3 7" xfId="673"/>
    <cellStyle name="Normal 4" xfId="453"/>
    <cellStyle name="Normal 4 10" xfId="1312"/>
    <cellStyle name="Normal 4 11" xfId="698"/>
    <cellStyle name="Normal 4 2" xfId="454"/>
    <cellStyle name="Normal 4 2 2" xfId="455"/>
    <cellStyle name="Normal 4 2 2 2" xfId="456"/>
    <cellStyle name="Normal 4 2 2 2 2" xfId="1217"/>
    <cellStyle name="Normal 4 2 2 3" xfId="457"/>
    <cellStyle name="Normal 4 2 2 3 2" xfId="1054"/>
    <cellStyle name="Normal 4 2 2 4" xfId="813"/>
    <cellStyle name="Normal 4 2 3" xfId="458"/>
    <cellStyle name="Normal 4 2 3 2" xfId="1142"/>
    <cellStyle name="Normal 4 2 4" xfId="459"/>
    <cellStyle name="Normal 4 2 4 2" xfId="1053"/>
    <cellStyle name="Normal 4 2 5" xfId="722"/>
    <cellStyle name="Normal 4 3" xfId="460"/>
    <cellStyle name="Normal 4 3 2" xfId="461"/>
    <cellStyle name="Normal 4 3 2 2" xfId="462"/>
    <cellStyle name="Normal 4 3 2 2 2" xfId="1236"/>
    <cellStyle name="Normal 4 3 2 3" xfId="463"/>
    <cellStyle name="Normal 4 3 2 3 2" xfId="1056"/>
    <cellStyle name="Normal 4 3 2 4" xfId="832"/>
    <cellStyle name="Normal 4 3 3" xfId="464"/>
    <cellStyle name="Normal 4 3 3 2" xfId="1162"/>
    <cellStyle name="Normal 4 3 4" xfId="465"/>
    <cellStyle name="Normal 4 3 4 2" xfId="1055"/>
    <cellStyle name="Normal 4 3 5" xfId="747"/>
    <cellStyle name="Normal 4 4" xfId="466"/>
    <cellStyle name="Normal 4 4 2" xfId="467"/>
    <cellStyle name="Normal 4 4 2 2" xfId="468"/>
    <cellStyle name="Normal 4 4 2 2 2" xfId="1255"/>
    <cellStyle name="Normal 4 4 2 3" xfId="469"/>
    <cellStyle name="Normal 4 4 2 3 2" xfId="1058"/>
    <cellStyle name="Normal 4 4 2 4" xfId="851"/>
    <cellStyle name="Normal 4 4 3" xfId="470"/>
    <cellStyle name="Normal 4 4 3 2" xfId="1180"/>
    <cellStyle name="Normal 4 4 4" xfId="471"/>
    <cellStyle name="Normal 4 4 4 2" xfId="1057"/>
    <cellStyle name="Normal 4 4 5" xfId="770"/>
    <cellStyle name="Normal 4 5" xfId="472"/>
    <cellStyle name="Normal 4 5 2" xfId="473"/>
    <cellStyle name="Normal 4 5 2 2" xfId="1274"/>
    <cellStyle name="Normal 4 5 3" xfId="474"/>
    <cellStyle name="Normal 4 5 3 2" xfId="1059"/>
    <cellStyle name="Normal 4 5 4" xfId="872"/>
    <cellStyle name="Normal 4 6" xfId="475"/>
    <cellStyle name="Normal 4 6 2" xfId="476"/>
    <cellStyle name="Normal 4 6 2 2" xfId="1198"/>
    <cellStyle name="Normal 4 6 3" xfId="477"/>
    <cellStyle name="Normal 4 6 3 2" xfId="1060"/>
    <cellStyle name="Normal 4 6 4" xfId="794"/>
    <cellStyle name="Normal 4 7" xfId="478"/>
    <cellStyle name="Normal 4 7 2" xfId="479"/>
    <cellStyle name="Normal 4 7 2 2" xfId="1293"/>
    <cellStyle name="Normal 4 7 3" xfId="480"/>
    <cellStyle name="Normal 4 7 3 2" xfId="1061"/>
    <cellStyle name="Normal 4 7 4" xfId="893"/>
    <cellStyle name="Normal 4 8" xfId="481"/>
    <cellStyle name="Normal 4 8 2" xfId="1123"/>
    <cellStyle name="Normal 4 9" xfId="482"/>
    <cellStyle name="Normal 4 9 2" xfId="1052"/>
    <cellStyle name="Normal 5" xfId="483"/>
    <cellStyle name="Normal 5 2" xfId="484"/>
    <cellStyle name="Normal 5 2 2" xfId="485"/>
    <cellStyle name="Normal 5 2 2 2" xfId="776"/>
    <cellStyle name="Normal 5 2 3" xfId="706"/>
    <cellStyle name="Normal 5 3" xfId="486"/>
    <cellStyle name="Normal 5 3 2" xfId="741"/>
    <cellStyle name="Normal 5 4" xfId="487"/>
    <cellStyle name="Normal 5 4 2" xfId="488"/>
    <cellStyle name="Normal 5 4 2 2" xfId="899"/>
    <cellStyle name="Normal 5 4 3" xfId="869"/>
    <cellStyle name="Normal 6" xfId="489"/>
    <cellStyle name="Normal 6 10" xfId="1313"/>
    <cellStyle name="Normal 6 11" xfId="699"/>
    <cellStyle name="Normal 6 2" xfId="490"/>
    <cellStyle name="Normal 6 2 2" xfId="491"/>
    <cellStyle name="Normal 6 2 2 2" xfId="492"/>
    <cellStyle name="Normal 6 2 2 2 2" xfId="1219"/>
    <cellStyle name="Normal 6 2 2 3" xfId="493"/>
    <cellStyle name="Normal 6 2 2 3 2" xfId="1064"/>
    <cellStyle name="Normal 6 2 2 4" xfId="815"/>
    <cellStyle name="Normal 6 2 3" xfId="494"/>
    <cellStyle name="Normal 6 2 3 2" xfId="1143"/>
    <cellStyle name="Normal 6 2 4" xfId="495"/>
    <cellStyle name="Normal 6 2 4 2" xfId="1063"/>
    <cellStyle name="Normal 6 2 5" xfId="723"/>
    <cellStyle name="Normal 6 3" xfId="496"/>
    <cellStyle name="Normal 6 3 2" xfId="497"/>
    <cellStyle name="Normal 6 3 2 2" xfId="498"/>
    <cellStyle name="Normal 6 3 2 2 2" xfId="1238"/>
    <cellStyle name="Normal 6 3 2 3" xfId="499"/>
    <cellStyle name="Normal 6 3 2 3 2" xfId="1066"/>
    <cellStyle name="Normal 6 3 2 4" xfId="834"/>
    <cellStyle name="Normal 6 3 3" xfId="500"/>
    <cellStyle name="Normal 6 3 3 2" xfId="1163"/>
    <cellStyle name="Normal 6 3 4" xfId="501"/>
    <cellStyle name="Normal 6 3 4 2" xfId="1065"/>
    <cellStyle name="Normal 6 3 5" xfId="748"/>
    <cellStyle name="Normal 6 4" xfId="502"/>
    <cellStyle name="Normal 6 4 2" xfId="503"/>
    <cellStyle name="Normal 6 4 2 2" xfId="504"/>
    <cellStyle name="Normal 6 4 2 2 2" xfId="1257"/>
    <cellStyle name="Normal 6 4 2 3" xfId="505"/>
    <cellStyle name="Normal 6 4 2 3 2" xfId="1068"/>
    <cellStyle name="Normal 6 4 2 4" xfId="853"/>
    <cellStyle name="Normal 6 4 3" xfId="506"/>
    <cellStyle name="Normal 6 4 3 2" xfId="1182"/>
    <cellStyle name="Normal 6 4 4" xfId="507"/>
    <cellStyle name="Normal 6 4 4 2" xfId="1067"/>
    <cellStyle name="Normal 6 4 5" xfId="777"/>
    <cellStyle name="Normal 6 5" xfId="508"/>
    <cellStyle name="Normal 6 5 2" xfId="509"/>
    <cellStyle name="Normal 6 5 2 2" xfId="1276"/>
    <cellStyle name="Normal 6 5 3" xfId="510"/>
    <cellStyle name="Normal 6 5 3 2" xfId="1069"/>
    <cellStyle name="Normal 6 5 4" xfId="876"/>
    <cellStyle name="Normal 6 6" xfId="511"/>
    <cellStyle name="Normal 6 6 2" xfId="512"/>
    <cellStyle name="Normal 6 6 2 2" xfId="1199"/>
    <cellStyle name="Normal 6 6 3" xfId="513"/>
    <cellStyle name="Normal 6 6 3 2" xfId="1070"/>
    <cellStyle name="Normal 6 6 4" xfId="795"/>
    <cellStyle name="Normal 6 7" xfId="514"/>
    <cellStyle name="Normal 6 7 2" xfId="515"/>
    <cellStyle name="Normal 6 7 2 2" xfId="1295"/>
    <cellStyle name="Normal 6 7 3" xfId="516"/>
    <cellStyle name="Normal 6 7 3 2" xfId="1071"/>
    <cellStyle name="Normal 6 7 4" xfId="895"/>
    <cellStyle name="Normal 6 8" xfId="517"/>
    <cellStyle name="Normal 6 8 2" xfId="1124"/>
    <cellStyle name="Normal 6 9" xfId="518"/>
    <cellStyle name="Normal 6 9 2" xfId="1062"/>
    <cellStyle name="Normal 7" xfId="519"/>
    <cellStyle name="Normal 7 2" xfId="520"/>
    <cellStyle name="Normal 7 2 2" xfId="521"/>
    <cellStyle name="Normal 7 2 2 2" xfId="1202"/>
    <cellStyle name="Normal 7 2 3" xfId="522"/>
    <cellStyle name="Normal 7 2 3 2" xfId="1073"/>
    <cellStyle name="Normal 7 2 4" xfId="798"/>
    <cellStyle name="Normal 7 3" xfId="523"/>
    <cellStyle name="Normal 7 3 2" xfId="524"/>
    <cellStyle name="Normal 7 3 2 2" xfId="1146"/>
    <cellStyle name="Normal 7 3 3" xfId="525"/>
    <cellStyle name="Normal 7 3 3 2" xfId="1074"/>
    <cellStyle name="Normal 7 3 4" xfId="727"/>
    <cellStyle name="Normal 7 4" xfId="526"/>
    <cellStyle name="Normal 7 4 2" xfId="1108"/>
    <cellStyle name="Normal 7 5" xfId="527"/>
    <cellStyle name="Normal 7 5 2" xfId="1072"/>
    <cellStyle name="Normal 7 6" xfId="678"/>
    <cellStyle name="Normal 8" xfId="528"/>
    <cellStyle name="Normal 8 2" xfId="529"/>
    <cellStyle name="Normal 8 2 2" xfId="530"/>
    <cellStyle name="Normal 8 2 2 2" xfId="1221"/>
    <cellStyle name="Normal 8 2 3" xfId="531"/>
    <cellStyle name="Normal 8 2 3 2" xfId="1076"/>
    <cellStyle name="Normal 8 2 4" xfId="817"/>
    <cellStyle name="Normal 8 3" xfId="532"/>
    <cellStyle name="Normal 8 3 2" xfId="1127"/>
    <cellStyle name="Normal 8 4" xfId="533"/>
    <cellStyle name="Normal 8 4 2" xfId="1075"/>
    <cellStyle name="Normal 8 5" xfId="703"/>
    <cellStyle name="Normal 9" xfId="534"/>
    <cellStyle name="Normal 9 2" xfId="535"/>
    <cellStyle name="Normal 9 2 2" xfId="536"/>
    <cellStyle name="Normal 9 2 2 2" xfId="1240"/>
    <cellStyle name="Normal 9 2 3" xfId="537"/>
    <cellStyle name="Normal 9 2 3 2" xfId="1078"/>
    <cellStyle name="Normal 9 2 4" xfId="836"/>
    <cellStyle name="Normal 9 3" xfId="538"/>
    <cellStyle name="Normal 9 3 2" xfId="1165"/>
    <cellStyle name="Normal 9 4" xfId="539"/>
    <cellStyle name="Normal 9 4 2" xfId="1077"/>
    <cellStyle name="Normal 9 5" xfId="750"/>
    <cellStyle name="Notas 2" xfId="540"/>
    <cellStyle name="Notas 2 10" xfId="674"/>
    <cellStyle name="Notas 2 2" xfId="541"/>
    <cellStyle name="Notas 2 2 2" xfId="542"/>
    <cellStyle name="Notas 2 2 2 2" xfId="543"/>
    <cellStyle name="Notas 2 2 2 2 2" xfId="1218"/>
    <cellStyle name="Notas 2 2 2 3" xfId="544"/>
    <cellStyle name="Notas 2 2 2 3 2" xfId="1080"/>
    <cellStyle name="Notas 2 2 2 4" xfId="814"/>
    <cellStyle name="Notas 2 2 3" xfId="545"/>
    <cellStyle name="Notas 2 2 3 2" xfId="546"/>
    <cellStyle name="Notas 2 2 3 2 2" xfId="1160"/>
    <cellStyle name="Notas 2 2 3 3" xfId="547"/>
    <cellStyle name="Notas 2 2 3 3 2" xfId="1081"/>
    <cellStyle name="Notas 2 2 3 4" xfId="743"/>
    <cellStyle name="Notas 2 2 4" xfId="548"/>
    <cellStyle name="Notas 2 2 4 2" xfId="1125"/>
    <cellStyle name="Notas 2 2 5" xfId="549"/>
    <cellStyle name="Notas 2 2 5 2" xfId="1079"/>
    <cellStyle name="Notas 2 2 6" xfId="700"/>
    <cellStyle name="Notas 2 3" xfId="550"/>
    <cellStyle name="Notas 2 3 2" xfId="551"/>
    <cellStyle name="Notas 2 3 2 2" xfId="552"/>
    <cellStyle name="Notas 2 3 2 2 2" xfId="1237"/>
    <cellStyle name="Notas 2 3 2 3" xfId="553"/>
    <cellStyle name="Notas 2 3 2 3 2" xfId="1083"/>
    <cellStyle name="Notas 2 3 2 4" xfId="833"/>
    <cellStyle name="Notas 2 3 3" xfId="554"/>
    <cellStyle name="Notas 2 3 3 2" xfId="1144"/>
    <cellStyle name="Notas 2 3 4" xfId="555"/>
    <cellStyle name="Notas 2 3 4 2" xfId="1082"/>
    <cellStyle name="Notas 2 3 5" xfId="724"/>
    <cellStyle name="Notas 2 4" xfId="556"/>
    <cellStyle name="Notas 2 4 2" xfId="557"/>
    <cellStyle name="Notas 2 4 2 2" xfId="558"/>
    <cellStyle name="Notas 2 4 2 2 2" xfId="1256"/>
    <cellStyle name="Notas 2 4 2 3" xfId="559"/>
    <cellStyle name="Notas 2 4 2 3 2" xfId="1085"/>
    <cellStyle name="Notas 2 4 2 4" xfId="852"/>
    <cellStyle name="Notas 2 4 3" xfId="560"/>
    <cellStyle name="Notas 2 4 3 2" xfId="1181"/>
    <cellStyle name="Notas 2 4 4" xfId="561"/>
    <cellStyle name="Notas 2 4 4 2" xfId="1084"/>
    <cellStyle name="Notas 2 4 5" xfId="771"/>
    <cellStyle name="Notas 2 5" xfId="562"/>
    <cellStyle name="Notas 2 5 2" xfId="563"/>
    <cellStyle name="Notas 2 5 2 2" xfId="1275"/>
    <cellStyle name="Notas 2 5 3" xfId="564"/>
    <cellStyle name="Notas 2 5 3 2" xfId="1086"/>
    <cellStyle name="Notas 2 5 4" xfId="873"/>
    <cellStyle name="Notas 2 6" xfId="565"/>
    <cellStyle name="Notas 2 6 2" xfId="566"/>
    <cellStyle name="Notas 2 6 2 2" xfId="1200"/>
    <cellStyle name="Notas 2 6 3" xfId="567"/>
    <cellStyle name="Notas 2 6 3 2" xfId="1087"/>
    <cellStyle name="Notas 2 6 4" xfId="796"/>
    <cellStyle name="Notas 2 7" xfId="568"/>
    <cellStyle name="Notas 2 7 2" xfId="569"/>
    <cellStyle name="Notas 2 7 2 2" xfId="1294"/>
    <cellStyle name="Notas 2 7 3" xfId="570"/>
    <cellStyle name="Notas 2 7 3 2" xfId="1088"/>
    <cellStyle name="Notas 2 7 4" xfId="894"/>
    <cellStyle name="Notas 2 8" xfId="571"/>
    <cellStyle name="Notas 2 8 2" xfId="945"/>
    <cellStyle name="Notas 2 9" xfId="1314"/>
    <cellStyle name="Notas 3" xfId="572"/>
    <cellStyle name="Notas 3 10" xfId="1315"/>
    <cellStyle name="Notas 3 11" xfId="701"/>
    <cellStyle name="Notas 3 2" xfId="573"/>
    <cellStyle name="Notas 3 2 2" xfId="574"/>
    <cellStyle name="Notas 3 2 2 2" xfId="575"/>
    <cellStyle name="Notas 3 2 2 2 2" xfId="1220"/>
    <cellStyle name="Notas 3 2 2 3" xfId="576"/>
    <cellStyle name="Notas 3 2 2 3 2" xfId="1091"/>
    <cellStyle name="Notas 3 2 2 4" xfId="816"/>
    <cellStyle name="Notas 3 2 3" xfId="577"/>
    <cellStyle name="Notas 3 2 3 2" xfId="1145"/>
    <cellStyle name="Notas 3 2 4" xfId="578"/>
    <cellStyle name="Notas 3 2 4 2" xfId="1090"/>
    <cellStyle name="Notas 3 2 5" xfId="725"/>
    <cellStyle name="Notas 3 3" xfId="579"/>
    <cellStyle name="Notas 3 3 2" xfId="580"/>
    <cellStyle name="Notas 3 3 2 2" xfId="581"/>
    <cellStyle name="Notas 3 3 2 2 2" xfId="1239"/>
    <cellStyle name="Notas 3 3 2 3" xfId="582"/>
    <cellStyle name="Notas 3 3 2 3 2" xfId="1093"/>
    <cellStyle name="Notas 3 3 2 4" xfId="835"/>
    <cellStyle name="Notas 3 3 3" xfId="583"/>
    <cellStyle name="Notas 3 3 3 2" xfId="1164"/>
    <cellStyle name="Notas 3 3 4" xfId="584"/>
    <cellStyle name="Notas 3 3 4 2" xfId="1092"/>
    <cellStyle name="Notas 3 3 5" xfId="749"/>
    <cellStyle name="Notas 3 4" xfId="585"/>
    <cellStyle name="Notas 3 4 2" xfId="586"/>
    <cellStyle name="Notas 3 4 2 2" xfId="587"/>
    <cellStyle name="Notas 3 4 2 2 2" xfId="1258"/>
    <cellStyle name="Notas 3 4 2 3" xfId="588"/>
    <cellStyle name="Notas 3 4 2 3 2" xfId="1095"/>
    <cellStyle name="Notas 3 4 2 4" xfId="854"/>
    <cellStyle name="Notas 3 4 3" xfId="589"/>
    <cellStyle name="Notas 3 4 3 2" xfId="1183"/>
    <cellStyle name="Notas 3 4 4" xfId="590"/>
    <cellStyle name="Notas 3 4 4 2" xfId="1094"/>
    <cellStyle name="Notas 3 4 5" xfId="778"/>
    <cellStyle name="Notas 3 5" xfId="591"/>
    <cellStyle name="Notas 3 5 2" xfId="592"/>
    <cellStyle name="Notas 3 5 2 2" xfId="1277"/>
    <cellStyle name="Notas 3 5 3" xfId="593"/>
    <cellStyle name="Notas 3 5 3 2" xfId="1096"/>
    <cellStyle name="Notas 3 5 4" xfId="877"/>
    <cellStyle name="Notas 3 6" xfId="594"/>
    <cellStyle name="Notas 3 6 2" xfId="595"/>
    <cellStyle name="Notas 3 6 2 2" xfId="1201"/>
    <cellStyle name="Notas 3 6 3" xfId="596"/>
    <cellStyle name="Notas 3 6 3 2" xfId="1097"/>
    <cellStyle name="Notas 3 6 4" xfId="797"/>
    <cellStyle name="Notas 3 7" xfId="597"/>
    <cellStyle name="Notas 3 7 2" xfId="598"/>
    <cellStyle name="Notas 3 7 2 2" xfId="1296"/>
    <cellStyle name="Notas 3 7 3" xfId="599"/>
    <cellStyle name="Notas 3 7 3 2" xfId="1098"/>
    <cellStyle name="Notas 3 7 4" xfId="896"/>
    <cellStyle name="Notas 3 8" xfId="600"/>
    <cellStyle name="Notas 3 8 2" xfId="1126"/>
    <cellStyle name="Notas 3 9" xfId="601"/>
    <cellStyle name="Notas 3 9 2" xfId="1089"/>
    <cellStyle name="Notas 4" xfId="602"/>
    <cellStyle name="Notas 4 2" xfId="603"/>
    <cellStyle name="Notas 4 2 2" xfId="604"/>
    <cellStyle name="Notas 4 2 2 2" xfId="1203"/>
    <cellStyle name="Notas 4 2 3" xfId="605"/>
    <cellStyle name="Notas 4 2 3 2" xfId="1100"/>
    <cellStyle name="Notas 4 2 4" xfId="799"/>
    <cellStyle name="Notas 4 3" xfId="606"/>
    <cellStyle name="Notas 4 3 2" xfId="607"/>
    <cellStyle name="Notas 4 3 2 2" xfId="1147"/>
    <cellStyle name="Notas 4 3 3" xfId="608"/>
    <cellStyle name="Notas 4 3 3 2" xfId="1101"/>
    <cellStyle name="Notas 4 3 4" xfId="728"/>
    <cellStyle name="Notas 4 4" xfId="609"/>
    <cellStyle name="Notas 4 4 2" xfId="1109"/>
    <cellStyle name="Notas 4 5" xfId="610"/>
    <cellStyle name="Notas 4 5 2" xfId="1099"/>
    <cellStyle name="Notas 4 6" xfId="679"/>
    <cellStyle name="Notas 5" xfId="611"/>
    <cellStyle name="Notas 5 2" xfId="612"/>
    <cellStyle name="Notas 5 2 2" xfId="613"/>
    <cellStyle name="Notas 5 2 2 2" xfId="1222"/>
    <cellStyle name="Notas 5 2 3" xfId="614"/>
    <cellStyle name="Notas 5 2 3 2" xfId="1103"/>
    <cellStyle name="Notas 5 2 4" xfId="818"/>
    <cellStyle name="Notas 5 3" xfId="615"/>
    <cellStyle name="Notas 5 3 2" xfId="1128"/>
    <cellStyle name="Notas 5 4" xfId="616"/>
    <cellStyle name="Notas 5 4 2" xfId="1102"/>
    <cellStyle name="Notas 5 5" xfId="705"/>
    <cellStyle name="Notas 6" xfId="617"/>
    <cellStyle name="Notas 6 2" xfId="618"/>
    <cellStyle name="Notas 6 2 2" xfId="619"/>
    <cellStyle name="Notas 6 2 2 2" xfId="1241"/>
    <cellStyle name="Notas 6 2 3" xfId="620"/>
    <cellStyle name="Notas 6 2 3 2" xfId="1105"/>
    <cellStyle name="Notas 6 2 4" xfId="837"/>
    <cellStyle name="Notas 6 3" xfId="621"/>
    <cellStyle name="Notas 6 3 2" xfId="1166"/>
    <cellStyle name="Notas 6 4" xfId="622"/>
    <cellStyle name="Notas 6 4 2" xfId="1104"/>
    <cellStyle name="Notas 6 5" xfId="751"/>
    <cellStyle name="Notas 7" xfId="623"/>
    <cellStyle name="Notas 7 2" xfId="624"/>
    <cellStyle name="Notas 7 2 2" xfId="1260"/>
    <cellStyle name="Notas 7 3" xfId="625"/>
    <cellStyle name="Notas 7 3 2" xfId="1106"/>
    <cellStyle name="Notas 7 4" xfId="856"/>
    <cellStyle name="Notas 8" xfId="626"/>
    <cellStyle name="Notas 8 2" xfId="627"/>
    <cellStyle name="Notas 8 2 2" xfId="1279"/>
    <cellStyle name="Notas 8 3" xfId="628"/>
    <cellStyle name="Notas 8 3 2" xfId="1107"/>
    <cellStyle name="Notas 8 4" xfId="879"/>
    <cellStyle name="Notas 9" xfId="1298"/>
    <cellStyle name="Porcentaje" xfId="2" builtinId="5"/>
    <cellStyle name="Porcentaje 2" xfId="629"/>
    <cellStyle name="Porcentaje 2 2" xfId="630"/>
    <cellStyle name="Porcentaje 2 2 2" xfId="772"/>
    <cellStyle name="Porcentaje 2 3" xfId="702"/>
    <cellStyle name="Porcentaje 3" xfId="631"/>
    <cellStyle name="Porcentaje 3 2" xfId="897"/>
    <cellStyle name="Porcentaje 4" xfId="675"/>
    <cellStyle name="Salida" xfId="641" builtinId="21" customBuiltin="1"/>
    <cellStyle name="Texto de advertencia" xfId="645" builtinId="11" customBuiltin="1"/>
    <cellStyle name="Texto explicativo" xfId="646" builtinId="53" customBuiltin="1"/>
    <cellStyle name="Título" xfId="632" builtinId="15" customBuiltin="1"/>
    <cellStyle name="Título 1" xfId="633" builtinId="16" customBuiltin="1"/>
    <cellStyle name="Título 2" xfId="634" builtinId="17" customBuiltin="1"/>
    <cellStyle name="Título 3" xfId="635" builtinId="18" customBuiltin="1"/>
    <cellStyle name="Total" xfId="64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'70-903'!$B$54:$B$56</c:f>
              <c:strCache>
                <c:ptCount val="1"/>
                <c:pt idx="0">
                  <c:v>IFN2: 211.085.000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'70-903'!$B$57:$B$70</c:f>
              <c:numCache>
                <c:formatCode>_-* #,##0.0\ _P_t_s_-;\-* #,##0.0\ _P_t_s_-;_-* "-"\ _P_t_s_-;_-@_-</c:formatCode>
                <c:ptCount val="14"/>
                <c:pt idx="0">
                  <c:v>80.424000000000007</c:v>
                </c:pt>
                <c:pt idx="1">
                  <c:v>46.494999999999997</c:v>
                </c:pt>
                <c:pt idx="2">
                  <c:v>34.799999999999997</c:v>
                </c:pt>
                <c:pt idx="3">
                  <c:v>25.030999999999999</c:v>
                </c:pt>
                <c:pt idx="4">
                  <c:v>13.27</c:v>
                </c:pt>
                <c:pt idx="5">
                  <c:v>6.234</c:v>
                </c:pt>
                <c:pt idx="6">
                  <c:v>2.774</c:v>
                </c:pt>
                <c:pt idx="7">
                  <c:v>1.1990000000000001</c:v>
                </c:pt>
                <c:pt idx="8">
                  <c:v>0.44400000000000001</c:v>
                </c:pt>
                <c:pt idx="9">
                  <c:v>0.22700000000000001</c:v>
                </c:pt>
                <c:pt idx="10">
                  <c:v>9.7000000000000003E-2</c:v>
                </c:pt>
                <c:pt idx="11">
                  <c:v>4.4999999999999998E-2</c:v>
                </c:pt>
                <c:pt idx="12">
                  <c:v>1.9E-2</c:v>
                </c:pt>
                <c:pt idx="13">
                  <c:v>2.5999999999999999E-2</c:v>
                </c:pt>
              </c:numCache>
            </c:numRef>
          </c:val>
        </c:ser>
        <c:ser>
          <c:idx val="1"/>
          <c:order val="1"/>
          <c:tx>
            <c:strRef>
              <c:f>'70-903'!$C$54:$C$56</c:f>
              <c:strCache>
                <c:ptCount val="1"/>
                <c:pt idx="0">
                  <c:v>IFN3: 239.094.000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'70-903'!$C$57:$C$70</c:f>
              <c:numCache>
                <c:formatCode>_-* #,##0.0\ _P_t_s_-;\-* #,##0.0\ _P_t_s_-;_-* "-"\ _P_t_s_-;_-@_-</c:formatCode>
                <c:ptCount val="14"/>
                <c:pt idx="0">
                  <c:v>79.918999999999997</c:v>
                </c:pt>
                <c:pt idx="1">
                  <c:v>48.802</c:v>
                </c:pt>
                <c:pt idx="2">
                  <c:v>39.072000000000003</c:v>
                </c:pt>
                <c:pt idx="3">
                  <c:v>32.06</c:v>
                </c:pt>
                <c:pt idx="4">
                  <c:v>19.966999999999999</c:v>
                </c:pt>
                <c:pt idx="5">
                  <c:v>10.817</c:v>
                </c:pt>
                <c:pt idx="6">
                  <c:v>4.9130000000000003</c:v>
                </c:pt>
                <c:pt idx="7">
                  <c:v>2.1389999999999998</c:v>
                </c:pt>
                <c:pt idx="8">
                  <c:v>0.70899999999999996</c:v>
                </c:pt>
                <c:pt idx="9">
                  <c:v>0.36499999999999999</c:v>
                </c:pt>
                <c:pt idx="10">
                  <c:v>0.17499999999999999</c:v>
                </c:pt>
                <c:pt idx="11">
                  <c:v>8.4000000000000005E-2</c:v>
                </c:pt>
                <c:pt idx="12">
                  <c:v>2.9000000000000001E-2</c:v>
                </c:pt>
                <c:pt idx="13">
                  <c:v>4.2999999999999997E-2</c:v>
                </c:pt>
              </c:numCache>
            </c:numRef>
          </c:val>
        </c:ser>
        <c:ser>
          <c:idx val="2"/>
          <c:order val="2"/>
          <c:tx>
            <c:strRef>
              <c:f>'70-903'!$D$54:$D$56</c:f>
              <c:strCache>
                <c:ptCount val="1"/>
                <c:pt idx="0">
                  <c:v>IFN4: 226.356.000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'70-903'!$D$57:$D$70</c:f>
              <c:numCache>
                <c:formatCode>_-* #,##0.0\ _P_t_s_-;\-* #,##0.0\ _P_t_s_-;_-* "-"\ _P_t_s_-;_-@_-</c:formatCode>
                <c:ptCount val="14"/>
                <c:pt idx="0">
                  <c:v>63.506</c:v>
                </c:pt>
                <c:pt idx="1">
                  <c:v>45.048000000000002</c:v>
                </c:pt>
                <c:pt idx="2">
                  <c:v>34.701000000000001</c:v>
                </c:pt>
                <c:pt idx="3">
                  <c:v>31.367000000000001</c:v>
                </c:pt>
                <c:pt idx="4">
                  <c:v>23.613</c:v>
                </c:pt>
                <c:pt idx="5">
                  <c:v>14.885999999999999</c:v>
                </c:pt>
                <c:pt idx="6">
                  <c:v>7.4420000000000002</c:v>
                </c:pt>
                <c:pt idx="7">
                  <c:v>3.395</c:v>
                </c:pt>
                <c:pt idx="8">
                  <c:v>1.349</c:v>
                </c:pt>
                <c:pt idx="9">
                  <c:v>0.55100000000000005</c:v>
                </c:pt>
                <c:pt idx="10">
                  <c:v>0.26300000000000001</c:v>
                </c:pt>
                <c:pt idx="11">
                  <c:v>0.14499999999999999</c:v>
                </c:pt>
                <c:pt idx="12">
                  <c:v>4.8000000000000001E-2</c:v>
                </c:pt>
                <c:pt idx="13">
                  <c:v>4.2000000000000003E-2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6352640"/>
        <c:axId val="181274880"/>
      </c:barChart>
      <c:catAx>
        <c:axId val="22635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27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7488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63526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02762713694772"/>
          <c:y val="0.57405078351538641"/>
          <c:w val="0.26834495419736215"/>
          <c:h val="0.138956707860264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860672"/>
        <c:axId val="295703040"/>
      </c:barChart>
      <c:catAx>
        <c:axId val="23286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70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703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286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874048"/>
        <c:axId val="321265664"/>
      </c:barChart>
      <c:catAx>
        <c:axId val="31987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6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265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74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874560"/>
        <c:axId val="321266816"/>
      </c:barChart>
      <c:catAx>
        <c:axId val="31987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6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266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7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875072"/>
        <c:axId val="321268544"/>
      </c:barChart>
      <c:catAx>
        <c:axId val="31987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2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75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875584"/>
        <c:axId val="321270272"/>
      </c:barChart>
      <c:catAx>
        <c:axId val="31987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7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270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7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'70-903'!$AL$54:$AL$56</c:f>
              <c:strCache>
                <c:ptCount val="1"/>
                <c:pt idx="0">
                  <c:v>IFN2: 53.301.000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'70-903'!$AL$57:$AL$70</c:f>
              <c:numCache>
                <c:formatCode>_-* #,##0.0\ _P_t_s_-;\-* #,##0.0\ _P_t_s_-;_-* "-"\ _P_t_s_-;_-@_-</c:formatCode>
                <c:ptCount val="14"/>
                <c:pt idx="0">
                  <c:v>16.853999999999999</c:v>
                </c:pt>
                <c:pt idx="1">
                  <c:v>14.821</c:v>
                </c:pt>
                <c:pt idx="2">
                  <c:v>10.162000000000001</c:v>
                </c:pt>
                <c:pt idx="3">
                  <c:v>5.5810000000000004</c:v>
                </c:pt>
                <c:pt idx="4">
                  <c:v>3.0289999999999999</c:v>
                </c:pt>
                <c:pt idx="5">
                  <c:v>1.615</c:v>
                </c:pt>
                <c:pt idx="6">
                  <c:v>0.69</c:v>
                </c:pt>
                <c:pt idx="7">
                  <c:v>0.33300000000000002</c:v>
                </c:pt>
                <c:pt idx="8">
                  <c:v>0.115</c:v>
                </c:pt>
                <c:pt idx="9">
                  <c:v>5.5E-2</c:v>
                </c:pt>
                <c:pt idx="10">
                  <c:v>2.5999999999999999E-2</c:v>
                </c:pt>
                <c:pt idx="11">
                  <c:v>1.2E-2</c:v>
                </c:pt>
                <c:pt idx="12">
                  <c:v>3.0000000000000001E-3</c:v>
                </c:pt>
                <c:pt idx="13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'70-903'!$AM$54:$AM$56</c:f>
              <c:strCache>
                <c:ptCount val="1"/>
                <c:pt idx="0">
                  <c:v>IFN3: 58.091.000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'70-903'!$AM$57:$AM$70</c:f>
              <c:numCache>
                <c:formatCode>_-* #,##0.00\ _P_t_s_-;\-* #,##0.00\ _P_t_s_-;_-* "-"\ _P_t_s_-;_-@_-</c:formatCode>
                <c:ptCount val="14"/>
                <c:pt idx="0">
                  <c:v>13.629</c:v>
                </c:pt>
                <c:pt idx="1">
                  <c:v>15.654</c:v>
                </c:pt>
                <c:pt idx="2">
                  <c:v>12.351000000000001</c:v>
                </c:pt>
                <c:pt idx="3">
                  <c:v>8.3219999999999992</c:v>
                </c:pt>
                <c:pt idx="4">
                  <c:v>4.093</c:v>
                </c:pt>
                <c:pt idx="5">
                  <c:v>2.2050000000000001</c:v>
                </c:pt>
                <c:pt idx="6">
                  <c:v>1.0780000000000001</c:v>
                </c:pt>
                <c:pt idx="7">
                  <c:v>0.45600000000000002</c:v>
                </c:pt>
                <c:pt idx="8">
                  <c:v>0.16800000000000001</c:v>
                </c:pt>
                <c:pt idx="9">
                  <c:v>7.5999999999999998E-2</c:v>
                </c:pt>
                <c:pt idx="10">
                  <c:v>2.9000000000000001E-2</c:v>
                </c:pt>
                <c:pt idx="11">
                  <c:v>1.4E-2</c:v>
                </c:pt>
                <c:pt idx="12">
                  <c:v>8.0000000000000002E-3</c:v>
                </c:pt>
                <c:pt idx="13">
                  <c:v>8.0000000000000002E-3</c:v>
                </c:pt>
              </c:numCache>
            </c:numRef>
          </c:val>
        </c:ser>
        <c:ser>
          <c:idx val="2"/>
          <c:order val="2"/>
          <c:tx>
            <c:strRef>
              <c:f>'70-903'!$AN$54:$AN$56</c:f>
              <c:strCache>
                <c:ptCount val="1"/>
                <c:pt idx="0">
                  <c:v>IFN4: 48.911.000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'70-903'!$AN$57:$AN$70</c:f>
              <c:numCache>
                <c:formatCode>_-* #,##0.00\ _P_t_s_-;\-* #,##0.00\ _P_t_s_-;_-* "-"\ _P_t_s_-;_-@_-</c:formatCode>
                <c:ptCount val="14"/>
                <c:pt idx="0">
                  <c:v>9.5359999999999996</c:v>
                </c:pt>
                <c:pt idx="1">
                  <c:v>10.803000000000001</c:v>
                </c:pt>
                <c:pt idx="2">
                  <c:v>10.557</c:v>
                </c:pt>
                <c:pt idx="3">
                  <c:v>8.5850000000000009</c:v>
                </c:pt>
                <c:pt idx="4">
                  <c:v>4.7140000000000004</c:v>
                </c:pt>
                <c:pt idx="5">
                  <c:v>2.4660000000000002</c:v>
                </c:pt>
                <c:pt idx="6">
                  <c:v>1.1990000000000001</c:v>
                </c:pt>
                <c:pt idx="7">
                  <c:v>0.624</c:v>
                </c:pt>
                <c:pt idx="8">
                  <c:v>0.21</c:v>
                </c:pt>
                <c:pt idx="9">
                  <c:v>0.113</c:v>
                </c:pt>
                <c:pt idx="10">
                  <c:v>5.8999999999999997E-2</c:v>
                </c:pt>
                <c:pt idx="11">
                  <c:v>0.02</c:v>
                </c:pt>
                <c:pt idx="12">
                  <c:v>1.0999999999999999E-2</c:v>
                </c:pt>
                <c:pt idx="13">
                  <c:v>1.4E-2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876096"/>
        <c:axId val="321272576"/>
      </c:barChart>
      <c:catAx>
        <c:axId val="31987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27257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76096"/>
        <c:crosses val="autoZero"/>
        <c:crossBetween val="between"/>
        <c:majorUnit val="3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7702935408935951"/>
          <c:w val="0.25774025669471734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876608"/>
        <c:axId val="321380928"/>
      </c:barChart>
      <c:catAx>
        <c:axId val="31987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8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809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766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'70-903'!$AF$62:$AF$70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'70-903'!$AG$62:$AG$70</c:f>
              <c:numCache>
                <c:formatCode>_-* #,##0.0\ _P_t_s_-;\-* #,##0.0\ _P_t_s_-;_-* "-"\ _P_t_s_-;_-@_-</c:formatCode>
                <c:ptCount val="9"/>
                <c:pt idx="0">
                  <c:v>0.77400000000000002</c:v>
                </c:pt>
                <c:pt idx="1">
                  <c:v>0.35099999999999998</c:v>
                </c:pt>
                <c:pt idx="2">
                  <c:v>0.22</c:v>
                </c:pt>
                <c:pt idx="3">
                  <c:v>0.126</c:v>
                </c:pt>
                <c:pt idx="4">
                  <c:v>7.4999999999999997E-2</c:v>
                </c:pt>
                <c:pt idx="5">
                  <c:v>3.6999999999999998E-2</c:v>
                </c:pt>
                <c:pt idx="6">
                  <c:v>2.7E-2</c:v>
                </c:pt>
                <c:pt idx="7">
                  <c:v>0.01</c:v>
                </c:pt>
                <c:pt idx="8">
                  <c:v>5.8000000000000003E-2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'70-903'!$AF$62:$AF$70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'70-903'!$AH$62:$AH$70</c:f>
              <c:numCache>
                <c:formatCode>_-* #,##0.000\ _P_t_s_-;\-* #,##0.000\ _P_t_s_-;_-* "-"\ _P_t_s_-;_-@_-</c:formatCode>
                <c:ptCount val="9"/>
                <c:pt idx="0">
                  <c:v>1.1659999999999999</c:v>
                </c:pt>
                <c:pt idx="1">
                  <c:v>0.61299999999999999</c:v>
                </c:pt>
                <c:pt idx="2">
                  <c:v>0.39400000000000002</c:v>
                </c:pt>
                <c:pt idx="3">
                  <c:v>0.16600000000000001</c:v>
                </c:pt>
                <c:pt idx="4">
                  <c:v>0.111</c:v>
                </c:pt>
                <c:pt idx="5">
                  <c:v>6.7000000000000004E-2</c:v>
                </c:pt>
                <c:pt idx="6">
                  <c:v>4.1000000000000002E-2</c:v>
                </c:pt>
                <c:pt idx="7">
                  <c:v>0.02</c:v>
                </c:pt>
                <c:pt idx="8">
                  <c:v>6.5000000000000002E-2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'70-903'!$AF$62:$AF$70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'70-903'!$AI$62:$AI$70</c:f>
              <c:numCache>
                <c:formatCode>_-* #,##0.000\ _P_t_s_-;\-* #,##0.000\ _P_t_s_-;_-* "-"\ _P_t_s_-;_-@_-</c:formatCode>
                <c:ptCount val="9"/>
                <c:pt idx="0">
                  <c:v>1.5660000000000001</c:v>
                </c:pt>
                <c:pt idx="1">
                  <c:v>1.1519999999999999</c:v>
                </c:pt>
                <c:pt idx="2">
                  <c:v>0.48199999999999998</c:v>
                </c:pt>
                <c:pt idx="3">
                  <c:v>0.308</c:v>
                </c:pt>
                <c:pt idx="4">
                  <c:v>0.16900000000000001</c:v>
                </c:pt>
                <c:pt idx="5">
                  <c:v>0.125</c:v>
                </c:pt>
                <c:pt idx="6">
                  <c:v>8.6999999999999994E-2</c:v>
                </c:pt>
                <c:pt idx="7">
                  <c:v>3.1E-2</c:v>
                </c:pt>
                <c:pt idx="8">
                  <c:v>8.6999999999999994E-2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704512"/>
        <c:axId val="321382080"/>
      </c:barChart>
      <c:catAx>
        <c:axId val="32070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82080"/>
        <c:scaling>
          <c:orientation val="minMax"/>
          <c:max val="1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4512"/>
        <c:crosses val="autoZero"/>
        <c:crossBetween val="between"/>
        <c:majorUnit val="0.4"/>
        <c:minorUnit val="0.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705024"/>
        <c:axId val="321384384"/>
      </c:barChart>
      <c:catAx>
        <c:axId val="32070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84384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502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706048"/>
        <c:axId val="321386112"/>
      </c:barChart>
      <c:catAx>
        <c:axId val="32070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8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8611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60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706560"/>
        <c:axId val="321601536"/>
      </c:barChart>
      <c:catAx>
        <c:axId val="32070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60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60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656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677824"/>
        <c:axId val="295704768"/>
      </c:barChart>
      <c:catAx>
        <c:axId val="23367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70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7047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3677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707072"/>
        <c:axId val="321602688"/>
      </c:barChart>
      <c:catAx>
        <c:axId val="32070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6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602688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07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'70-903'!$AK$62:$AK$70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'70-903'!$AL$62:$AL$70</c:f>
              <c:numCache>
                <c:formatCode>_-* #,##0.0\ _P_t_s_-;\-* #,##0.0\ _P_t_s_-;_-* "-"\ _P_t_s_-;_-@_-</c:formatCode>
                <c:ptCount val="9"/>
                <c:pt idx="0">
                  <c:v>1.615</c:v>
                </c:pt>
                <c:pt idx="1">
                  <c:v>0.69</c:v>
                </c:pt>
                <c:pt idx="2">
                  <c:v>0.33300000000000002</c:v>
                </c:pt>
                <c:pt idx="3">
                  <c:v>0.115</c:v>
                </c:pt>
                <c:pt idx="4">
                  <c:v>5.5E-2</c:v>
                </c:pt>
                <c:pt idx="5">
                  <c:v>2.5999999999999999E-2</c:v>
                </c:pt>
                <c:pt idx="6">
                  <c:v>1.2E-2</c:v>
                </c:pt>
                <c:pt idx="7">
                  <c:v>3.0000000000000001E-3</c:v>
                </c:pt>
                <c:pt idx="8">
                  <c:v>5.0000000000000001E-3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'70-903'!$AK$62:$AK$70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'70-903'!$AM$62:$AM$70</c:f>
              <c:numCache>
                <c:formatCode>_-* #,##0.00\ _P_t_s_-;\-* #,##0.00\ _P_t_s_-;_-* "-"\ _P_t_s_-;_-@_-</c:formatCode>
                <c:ptCount val="9"/>
                <c:pt idx="0">
                  <c:v>2.2050000000000001</c:v>
                </c:pt>
                <c:pt idx="1">
                  <c:v>1.0780000000000001</c:v>
                </c:pt>
                <c:pt idx="2">
                  <c:v>0.45600000000000002</c:v>
                </c:pt>
                <c:pt idx="3">
                  <c:v>0.16800000000000001</c:v>
                </c:pt>
                <c:pt idx="4">
                  <c:v>7.5999999999999998E-2</c:v>
                </c:pt>
                <c:pt idx="5">
                  <c:v>2.9000000000000001E-2</c:v>
                </c:pt>
                <c:pt idx="6">
                  <c:v>1.4E-2</c:v>
                </c:pt>
                <c:pt idx="7">
                  <c:v>8.0000000000000002E-3</c:v>
                </c:pt>
                <c:pt idx="8">
                  <c:v>8.0000000000000002E-3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'70-903'!$AK$62:$AK$70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'70-903'!$AN$62:$AN$70</c:f>
              <c:numCache>
                <c:formatCode>_-* #,##0.00\ _P_t_s_-;\-* #,##0.00\ _P_t_s_-;_-* "-"\ _P_t_s_-;_-@_-</c:formatCode>
                <c:ptCount val="9"/>
                <c:pt idx="0">
                  <c:v>2.4660000000000002</c:v>
                </c:pt>
                <c:pt idx="1">
                  <c:v>1.1990000000000001</c:v>
                </c:pt>
                <c:pt idx="2">
                  <c:v>0.624</c:v>
                </c:pt>
                <c:pt idx="3">
                  <c:v>0.21</c:v>
                </c:pt>
                <c:pt idx="4">
                  <c:v>0.113</c:v>
                </c:pt>
                <c:pt idx="5">
                  <c:v>5.8999999999999997E-2</c:v>
                </c:pt>
                <c:pt idx="6">
                  <c:v>0.02</c:v>
                </c:pt>
                <c:pt idx="7">
                  <c:v>1.0999999999999999E-2</c:v>
                </c:pt>
                <c:pt idx="8">
                  <c:v>1.4E-2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707584"/>
        <c:axId val="321604416"/>
      </c:barChart>
      <c:catAx>
        <c:axId val="32070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6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60441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7584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708096"/>
        <c:axId val="321606720"/>
      </c:barChart>
      <c:catAx>
        <c:axId val="32070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6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606720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0809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0288"/>
        <c:axId val="321608448"/>
      </c:barChart>
      <c:catAx>
        <c:axId val="32206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6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60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0800"/>
        <c:axId val="322225280"/>
      </c:barChart>
      <c:catAx>
        <c:axId val="32206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2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2528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08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1312"/>
        <c:axId val="322226432"/>
      </c:barChart>
      <c:catAx>
        <c:axId val="32206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2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26432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131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1824"/>
        <c:axId val="322228160"/>
      </c:barChart>
      <c:catAx>
        <c:axId val="32206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2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2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2336"/>
        <c:axId val="322230464"/>
      </c:barChart>
      <c:catAx>
        <c:axId val="32206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3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30464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233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2848"/>
        <c:axId val="322231616"/>
      </c:barChart>
      <c:catAx>
        <c:axId val="32206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3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3161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284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3360"/>
        <c:axId val="322430080"/>
      </c:barChart>
      <c:catAx>
        <c:axId val="322063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3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30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679872"/>
        <c:axId val="330031104"/>
      </c:barChart>
      <c:catAx>
        <c:axId val="23367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3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367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63872"/>
        <c:axId val="322432384"/>
      </c:barChart>
      <c:catAx>
        <c:axId val="32206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3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32384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6387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110400"/>
        <c:axId val="322433536"/>
      </c:barChart>
      <c:catAx>
        <c:axId val="32311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3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33536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10400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110912"/>
        <c:axId val="322435840"/>
      </c:barChart>
      <c:catAx>
        <c:axId val="32311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3584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1091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111424"/>
        <c:axId val="322478080"/>
      </c:barChart>
      <c:catAx>
        <c:axId val="32311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7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78080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11424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112448"/>
        <c:axId val="322479808"/>
      </c:barChart>
      <c:catAx>
        <c:axId val="32311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7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79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1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Abies alba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'70-903'!$AQ$54:$AQ$56</c:f>
              <c:strCache>
                <c:ptCount val="1"/>
                <c:pt idx="0">
                  <c:v>IFN2: 14.868.000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'70-903'!$AQ$57:$AQ$70</c:f>
              <c:numCache>
                <c:formatCode>_-* #,##0.0\ _P_t_s_-;\-* #,##0.0\ _P_t_s_-;_-* "-"\ _P_t_s_-;_-@_-</c:formatCode>
                <c:ptCount val="14"/>
                <c:pt idx="0">
                  <c:v>7.3410000000000002</c:v>
                </c:pt>
                <c:pt idx="1">
                  <c:v>2.5619999999999998</c:v>
                </c:pt>
                <c:pt idx="2">
                  <c:v>1.3080000000000001</c:v>
                </c:pt>
                <c:pt idx="3">
                  <c:v>1.089</c:v>
                </c:pt>
                <c:pt idx="4">
                  <c:v>0.70699999999999996</c:v>
                </c:pt>
                <c:pt idx="5">
                  <c:v>0.497</c:v>
                </c:pt>
                <c:pt idx="6">
                  <c:v>0.442</c:v>
                </c:pt>
                <c:pt idx="7">
                  <c:v>0.30399999999999999</c:v>
                </c:pt>
                <c:pt idx="8">
                  <c:v>0.19900000000000001</c:v>
                </c:pt>
                <c:pt idx="9">
                  <c:v>0.153</c:v>
                </c:pt>
                <c:pt idx="10">
                  <c:v>0.10299999999999999</c:v>
                </c:pt>
                <c:pt idx="11">
                  <c:v>5.0999999999999997E-2</c:v>
                </c:pt>
                <c:pt idx="12">
                  <c:v>3.3000000000000002E-2</c:v>
                </c:pt>
                <c:pt idx="13">
                  <c:v>7.9000000000000001E-2</c:v>
                </c:pt>
              </c:numCache>
            </c:numRef>
          </c:val>
        </c:ser>
        <c:ser>
          <c:idx val="1"/>
          <c:order val="1"/>
          <c:tx>
            <c:strRef>
              <c:f>'70-903'!$AR$54:$AR$56</c:f>
              <c:strCache>
                <c:ptCount val="1"/>
                <c:pt idx="0">
                  <c:v>IFN3: 18.316.000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'70-903'!$AR$57:$AR$70</c:f>
              <c:numCache>
                <c:formatCode>_-* #,##0.00\ _P_t_s_-;\-* #,##0.00\ _P_t_s_-;_-* "-"\ _P_t_s_-;_-@_-</c:formatCode>
                <c:ptCount val="14"/>
                <c:pt idx="0">
                  <c:v>8.2609999999999992</c:v>
                </c:pt>
                <c:pt idx="1">
                  <c:v>3.9369999999999998</c:v>
                </c:pt>
                <c:pt idx="2">
                  <c:v>1.966</c:v>
                </c:pt>
                <c:pt idx="3">
                  <c:v>1.1060000000000001</c:v>
                </c:pt>
                <c:pt idx="4">
                  <c:v>0.84899999999999998</c:v>
                </c:pt>
                <c:pt idx="5">
                  <c:v>0.58399999999999996</c:v>
                </c:pt>
                <c:pt idx="6">
                  <c:v>0.47899999999999998</c:v>
                </c:pt>
                <c:pt idx="7">
                  <c:v>0.37</c:v>
                </c:pt>
                <c:pt idx="8">
                  <c:v>0.22600000000000001</c:v>
                </c:pt>
                <c:pt idx="9">
                  <c:v>0.19500000000000001</c:v>
                </c:pt>
                <c:pt idx="10">
                  <c:v>0.122</c:v>
                </c:pt>
                <c:pt idx="11">
                  <c:v>9.2999999999999999E-2</c:v>
                </c:pt>
                <c:pt idx="12">
                  <c:v>3.1E-2</c:v>
                </c:pt>
                <c:pt idx="13">
                  <c:v>9.7000000000000003E-2</c:v>
                </c:pt>
              </c:numCache>
            </c:numRef>
          </c:val>
        </c:ser>
        <c:ser>
          <c:idx val="2"/>
          <c:order val="2"/>
          <c:tx>
            <c:strRef>
              <c:f>'70-903'!$AS$54:$AS$56</c:f>
              <c:strCache>
                <c:ptCount val="1"/>
                <c:pt idx="0">
                  <c:v>IFN4: 21.476.000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'70-903'!$AS$57:$AS$70</c:f>
              <c:numCache>
                <c:formatCode>_-* #,##0.00\ _P_t_s_-;\-* #,##0.00\ _P_t_s_-;_-* "-"\ _P_t_s_-;_-@_-</c:formatCode>
                <c:ptCount val="14"/>
                <c:pt idx="0">
                  <c:v>9.8780000000000001</c:v>
                </c:pt>
                <c:pt idx="1">
                  <c:v>4.5880000000000001</c:v>
                </c:pt>
                <c:pt idx="2">
                  <c:v>2.5499999999999998</c:v>
                </c:pt>
                <c:pt idx="3">
                  <c:v>1.333</c:v>
                </c:pt>
                <c:pt idx="4">
                  <c:v>0.86499999999999999</c:v>
                </c:pt>
                <c:pt idx="5">
                  <c:v>0.57499999999999996</c:v>
                </c:pt>
                <c:pt idx="6">
                  <c:v>0.48299999999999998</c:v>
                </c:pt>
                <c:pt idx="7">
                  <c:v>0.375</c:v>
                </c:pt>
                <c:pt idx="8">
                  <c:v>0.21199999999999999</c:v>
                </c:pt>
                <c:pt idx="9">
                  <c:v>0.18099999999999999</c:v>
                </c:pt>
                <c:pt idx="10">
                  <c:v>0.14000000000000001</c:v>
                </c:pt>
                <c:pt idx="11">
                  <c:v>0.10299999999999999</c:v>
                </c:pt>
                <c:pt idx="12">
                  <c:v>5.2999999999999999E-2</c:v>
                </c:pt>
                <c:pt idx="13">
                  <c:v>0.14000000000000001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54336"/>
        <c:axId val="322482112"/>
      </c:barChart>
      <c:catAx>
        <c:axId val="32385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8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82112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5433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4571240450613774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'70-903'!$AP$62:$AP$70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'70-903'!$AQ$62:$AQ$70</c:f>
              <c:numCache>
                <c:formatCode>_-* #,##0.0\ _P_t_s_-;\-* #,##0.0\ _P_t_s_-;_-* "-"\ _P_t_s_-;_-@_-</c:formatCode>
                <c:ptCount val="9"/>
                <c:pt idx="0">
                  <c:v>0.497</c:v>
                </c:pt>
                <c:pt idx="1">
                  <c:v>0.442</c:v>
                </c:pt>
                <c:pt idx="2">
                  <c:v>0.30399999999999999</c:v>
                </c:pt>
                <c:pt idx="3">
                  <c:v>0.19900000000000001</c:v>
                </c:pt>
                <c:pt idx="4">
                  <c:v>0.153</c:v>
                </c:pt>
                <c:pt idx="5">
                  <c:v>0.10299999999999999</c:v>
                </c:pt>
                <c:pt idx="6">
                  <c:v>5.0999999999999997E-2</c:v>
                </c:pt>
                <c:pt idx="7">
                  <c:v>3.3000000000000002E-2</c:v>
                </c:pt>
                <c:pt idx="8">
                  <c:v>7.9000000000000001E-2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'70-903'!$AP$62:$AP$70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'70-903'!$AR$62:$AR$70</c:f>
              <c:numCache>
                <c:formatCode>_-* #,##0.00\ _P_t_s_-;\-* #,##0.00\ _P_t_s_-;_-* "-"\ _P_t_s_-;_-@_-</c:formatCode>
                <c:ptCount val="9"/>
                <c:pt idx="0">
                  <c:v>0.58399999999999996</c:v>
                </c:pt>
                <c:pt idx="1">
                  <c:v>0.47899999999999998</c:v>
                </c:pt>
                <c:pt idx="2">
                  <c:v>0.37</c:v>
                </c:pt>
                <c:pt idx="3">
                  <c:v>0.22600000000000001</c:v>
                </c:pt>
                <c:pt idx="4">
                  <c:v>0.19500000000000001</c:v>
                </c:pt>
                <c:pt idx="5">
                  <c:v>0.122</c:v>
                </c:pt>
                <c:pt idx="6">
                  <c:v>9.2999999999999999E-2</c:v>
                </c:pt>
                <c:pt idx="7">
                  <c:v>3.1E-2</c:v>
                </c:pt>
                <c:pt idx="8">
                  <c:v>9.7000000000000003E-2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'70-903'!$AP$62:$AP$70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'70-903'!$AS$62:$AS$70</c:f>
              <c:numCache>
                <c:formatCode>_-* #,##0.00\ _P_t_s_-;\-* #,##0.00\ _P_t_s_-;_-* "-"\ _P_t_s_-;_-@_-</c:formatCode>
                <c:ptCount val="9"/>
                <c:pt idx="0">
                  <c:v>0.57499999999999996</c:v>
                </c:pt>
                <c:pt idx="1">
                  <c:v>0.48299999999999998</c:v>
                </c:pt>
                <c:pt idx="2">
                  <c:v>0.375</c:v>
                </c:pt>
                <c:pt idx="3">
                  <c:v>0.21199999999999999</c:v>
                </c:pt>
                <c:pt idx="4">
                  <c:v>0.18099999999999999</c:v>
                </c:pt>
                <c:pt idx="5">
                  <c:v>0.14000000000000001</c:v>
                </c:pt>
                <c:pt idx="6">
                  <c:v>0.10299999999999999</c:v>
                </c:pt>
                <c:pt idx="7">
                  <c:v>5.2999999999999999E-2</c:v>
                </c:pt>
                <c:pt idx="8">
                  <c:v>0.14000000000000001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55360"/>
        <c:axId val="322483840"/>
      </c:barChart>
      <c:catAx>
        <c:axId val="32385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8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83840"/>
        <c:scaling>
          <c:orientation val="minMax"/>
          <c:max val="0.600000000000000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55360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55872"/>
        <c:axId val="322568768"/>
      </c:barChart>
      <c:catAx>
        <c:axId val="32385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6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568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5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'70-903'!$X$54:$X$56</c:f>
              <c:strCache>
                <c:ptCount val="1"/>
                <c:pt idx="0">
                  <c:v>IFN3: 79.847.000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'70-903'!$X$57:$X$70</c:f>
              <c:numCache>
                <c:formatCode>_-* #,##0.00\ _P_t_s_-;\-* #,##0.00\ _P_t_s_-;_-* "-"\ _P_t_s_-;_-@_-</c:formatCode>
                <c:ptCount val="14"/>
                <c:pt idx="0">
                  <c:v>25.135999999999999</c:v>
                </c:pt>
                <c:pt idx="1">
                  <c:v>16.943999999999999</c:v>
                </c:pt>
                <c:pt idx="2">
                  <c:v>12.952</c:v>
                </c:pt>
                <c:pt idx="3">
                  <c:v>10.179</c:v>
                </c:pt>
                <c:pt idx="4">
                  <c:v>6.444</c:v>
                </c:pt>
                <c:pt idx="5">
                  <c:v>4.0389999999999997</c:v>
                </c:pt>
                <c:pt idx="6">
                  <c:v>2.2330000000000001</c:v>
                </c:pt>
                <c:pt idx="7">
                  <c:v>1.1000000000000001</c:v>
                </c:pt>
                <c:pt idx="8">
                  <c:v>0.39100000000000001</c:v>
                </c:pt>
                <c:pt idx="9">
                  <c:v>0.21199999999999999</c:v>
                </c:pt>
                <c:pt idx="10">
                  <c:v>0.10299999999999999</c:v>
                </c:pt>
                <c:pt idx="11">
                  <c:v>4.3999999999999997E-2</c:v>
                </c:pt>
                <c:pt idx="12">
                  <c:v>2.4E-2</c:v>
                </c:pt>
                <c:pt idx="13">
                  <c:v>4.5999999999999999E-2</c:v>
                </c:pt>
              </c:numCache>
            </c:numRef>
          </c:val>
        </c:ser>
        <c:ser>
          <c:idx val="1"/>
          <c:order val="1"/>
          <c:tx>
            <c:strRef>
              <c:f>'70-903'!$Y$54:$Y$56</c:f>
              <c:strCache>
                <c:ptCount val="1"/>
                <c:pt idx="0">
                  <c:v>IFN4: 82.131.000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'70-903'!$Y$57:$Y$70</c:f>
              <c:numCache>
                <c:formatCode>_-* #,##0.00\ _P_t_s_-;\-* #,##0.00\ _P_t_s_-;_-* "-"\ _P_t_s_-;_-@_-</c:formatCode>
                <c:ptCount val="14"/>
                <c:pt idx="0">
                  <c:v>24.492000000000001</c:v>
                </c:pt>
                <c:pt idx="1">
                  <c:v>16.062999999999999</c:v>
                </c:pt>
                <c:pt idx="2">
                  <c:v>13.948</c:v>
                </c:pt>
                <c:pt idx="3">
                  <c:v>9.9960000000000004</c:v>
                </c:pt>
                <c:pt idx="4">
                  <c:v>7.1550000000000002</c:v>
                </c:pt>
                <c:pt idx="5">
                  <c:v>5.0789999999999997</c:v>
                </c:pt>
                <c:pt idx="6">
                  <c:v>2.8530000000000002</c:v>
                </c:pt>
                <c:pt idx="7">
                  <c:v>1.423</c:v>
                </c:pt>
                <c:pt idx="8">
                  <c:v>0.59299999999999997</c:v>
                </c:pt>
                <c:pt idx="9">
                  <c:v>0.26400000000000001</c:v>
                </c:pt>
                <c:pt idx="10">
                  <c:v>0.13</c:v>
                </c:pt>
                <c:pt idx="11">
                  <c:v>5.8999999999999997E-2</c:v>
                </c:pt>
                <c:pt idx="12">
                  <c:v>2.3E-2</c:v>
                </c:pt>
                <c:pt idx="13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56384"/>
        <c:axId val="322571072"/>
      </c:barChart>
      <c:catAx>
        <c:axId val="32385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71072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2257107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5638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'70-903'!$X$65:$X$70</c:f>
              <c:numCache>
                <c:formatCode>_-* #,##0.00\ _P_t_s_-;\-* #,##0.00\ _P_t_s_-;_-* "-"\ _P_t_s_-;_-@_-</c:formatCode>
                <c:ptCount val="6"/>
                <c:pt idx="0">
                  <c:v>0.39100000000000001</c:v>
                </c:pt>
                <c:pt idx="1">
                  <c:v>0.21199999999999999</c:v>
                </c:pt>
                <c:pt idx="2">
                  <c:v>0.10299999999999999</c:v>
                </c:pt>
                <c:pt idx="3">
                  <c:v>4.3999999999999997E-2</c:v>
                </c:pt>
                <c:pt idx="4">
                  <c:v>2.4E-2</c:v>
                </c:pt>
                <c:pt idx="5">
                  <c:v>4.5999999999999999E-2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'70-903'!$Y$65:$Y$70</c:f>
              <c:numCache>
                <c:formatCode>_-* #,##0.00\ _P_t_s_-;\-* #,##0.00\ _P_t_s_-;_-* "-"\ _P_t_s_-;_-@_-</c:formatCode>
                <c:ptCount val="6"/>
                <c:pt idx="0">
                  <c:v>0.59299999999999997</c:v>
                </c:pt>
                <c:pt idx="1">
                  <c:v>0.26400000000000001</c:v>
                </c:pt>
                <c:pt idx="2">
                  <c:v>0.13</c:v>
                </c:pt>
                <c:pt idx="3">
                  <c:v>5.8999999999999997E-2</c:v>
                </c:pt>
                <c:pt idx="4">
                  <c:v>2.3E-2</c:v>
                </c:pt>
                <c:pt idx="5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56896"/>
        <c:axId val="322572800"/>
      </c:barChart>
      <c:catAx>
        <c:axId val="32385689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7280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2257280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5689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'70-903'!$M$54:$M$56</c:f>
              <c:strCache>
                <c:ptCount val="1"/>
                <c:pt idx="0">
                  <c:v>IFN2: 195.935.000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'70-903'!$M$57:$M$70</c:f>
              <c:numCache>
                <c:formatCode>_-* #,##0.0\ _P_t_s_-;\-* #,##0.0\ _P_t_s_-;_-* "-"\ _P_t_s_-;_-@_-</c:formatCode>
                <c:ptCount val="14"/>
                <c:pt idx="0">
                  <c:v>93.123999999999995</c:v>
                </c:pt>
                <c:pt idx="1">
                  <c:v>48.302999999999997</c:v>
                </c:pt>
                <c:pt idx="2">
                  <c:v>29.132999999999999</c:v>
                </c:pt>
                <c:pt idx="3">
                  <c:v>15.539</c:v>
                </c:pt>
                <c:pt idx="4">
                  <c:v>6.06</c:v>
                </c:pt>
                <c:pt idx="5">
                  <c:v>2.37</c:v>
                </c:pt>
                <c:pt idx="6">
                  <c:v>0.82599999999999996</c:v>
                </c:pt>
                <c:pt idx="7">
                  <c:v>0.34399999999999997</c:v>
                </c:pt>
                <c:pt idx="8">
                  <c:v>0.13800000000000001</c:v>
                </c:pt>
                <c:pt idx="9">
                  <c:v>4.8000000000000001E-2</c:v>
                </c:pt>
                <c:pt idx="10">
                  <c:v>2.5999999999999999E-2</c:v>
                </c:pt>
                <c:pt idx="11">
                  <c:v>8.0000000000000002E-3</c:v>
                </c:pt>
                <c:pt idx="12">
                  <c:v>0.01</c:v>
                </c:pt>
                <c:pt idx="13">
                  <c:v>6.0000000000000001E-3</c:v>
                </c:pt>
              </c:numCache>
            </c:numRef>
          </c:val>
        </c:ser>
        <c:ser>
          <c:idx val="1"/>
          <c:order val="1"/>
          <c:tx>
            <c:strRef>
              <c:f>'70-903'!$N$54:$N$56</c:f>
              <c:strCache>
                <c:ptCount val="1"/>
                <c:pt idx="0">
                  <c:v>IFN3: 168.789.000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'70-903'!$N$57:$N$70</c:f>
              <c:numCache>
                <c:formatCode>_-* #,##0.00\ _P_t_s_-;\-* #,##0.00\ _P_t_s_-;_-* "-"\ _P_t_s_-;_-@_-</c:formatCode>
                <c:ptCount val="14"/>
                <c:pt idx="0">
                  <c:v>68.263999999999996</c:v>
                </c:pt>
                <c:pt idx="1">
                  <c:v>39.209000000000003</c:v>
                </c:pt>
                <c:pt idx="2">
                  <c:v>27.648</c:v>
                </c:pt>
                <c:pt idx="3">
                  <c:v>19.024000000000001</c:v>
                </c:pt>
                <c:pt idx="4">
                  <c:v>8.5649999999999995</c:v>
                </c:pt>
                <c:pt idx="5">
                  <c:v>3.706</c:v>
                </c:pt>
                <c:pt idx="6">
                  <c:v>1.4359999999999999</c:v>
                </c:pt>
                <c:pt idx="7">
                  <c:v>0.57499999999999996</c:v>
                </c:pt>
                <c:pt idx="8">
                  <c:v>0.19600000000000001</c:v>
                </c:pt>
                <c:pt idx="9">
                  <c:v>9.6000000000000002E-2</c:v>
                </c:pt>
                <c:pt idx="10">
                  <c:v>4.1000000000000002E-2</c:v>
                </c:pt>
                <c:pt idx="11">
                  <c:v>1.4E-2</c:v>
                </c:pt>
                <c:pt idx="12">
                  <c:v>7.0000000000000001E-3</c:v>
                </c:pt>
                <c:pt idx="13">
                  <c:v>8.0000000000000002E-3</c:v>
                </c:pt>
              </c:numCache>
            </c:numRef>
          </c:val>
        </c:ser>
        <c:ser>
          <c:idx val="2"/>
          <c:order val="2"/>
          <c:tx>
            <c:strRef>
              <c:f>'70-903'!$O$54:$O$56</c:f>
              <c:strCache>
                <c:ptCount val="1"/>
                <c:pt idx="0">
                  <c:v>IFN4: 156.940.000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'70-903'!$O$57:$O$70</c:f>
              <c:numCache>
                <c:formatCode>_-* #,##0.00\ _P_t_s_-;\-* #,##0.00\ _P_t_s_-;_-* "-"\ _P_t_s_-;_-@_-</c:formatCode>
                <c:ptCount val="14"/>
                <c:pt idx="0">
                  <c:v>54.905000000000001</c:v>
                </c:pt>
                <c:pt idx="1">
                  <c:v>33.487000000000002</c:v>
                </c:pt>
                <c:pt idx="2">
                  <c:v>25.666</c:v>
                </c:pt>
                <c:pt idx="3">
                  <c:v>19.863</c:v>
                </c:pt>
                <c:pt idx="4">
                  <c:v>12.461</c:v>
                </c:pt>
                <c:pt idx="5">
                  <c:v>6.1139999999999999</c:v>
                </c:pt>
                <c:pt idx="6">
                  <c:v>2.891</c:v>
                </c:pt>
                <c:pt idx="7">
                  <c:v>0.997</c:v>
                </c:pt>
                <c:pt idx="8">
                  <c:v>0.313</c:v>
                </c:pt>
                <c:pt idx="9">
                  <c:v>0.13</c:v>
                </c:pt>
                <c:pt idx="10">
                  <c:v>6.4000000000000001E-2</c:v>
                </c:pt>
                <c:pt idx="11">
                  <c:v>2.5999999999999999E-2</c:v>
                </c:pt>
                <c:pt idx="12">
                  <c:v>8.9999999999999993E-3</c:v>
                </c:pt>
                <c:pt idx="13">
                  <c:v>1.4E-2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215424"/>
        <c:axId val="330033408"/>
      </c:barChart>
      <c:catAx>
        <c:axId val="23421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3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334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21542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733816778057379"/>
          <c:y val="0.57702935408935951"/>
          <c:w val="0.25774025669471734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57408"/>
        <c:axId val="322574528"/>
      </c:barChart>
      <c:catAx>
        <c:axId val="32385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57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574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5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57920"/>
        <c:axId val="322667072"/>
      </c:barChart>
      <c:catAx>
        <c:axId val="32385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6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670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5792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702208"/>
        <c:axId val="322668224"/>
      </c:barChart>
      <c:catAx>
        <c:axId val="32470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6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6822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0220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702720"/>
        <c:axId val="322669952"/>
      </c:barChart>
      <c:catAx>
        <c:axId val="32470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6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69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0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'70-903'!$AC$54:$AC$56</c:f>
              <c:strCache>
                <c:ptCount val="1"/>
                <c:pt idx="0">
                  <c:v>IFN3: 189.879.000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'70-903'!$AB$57:$AB$70</c:f>
              <c:numCache>
                <c:formatCode>_-* #,##0.0\ _P_t_s_-;\-* #,##0.0\ _P_t_s_-;_-* "-"\ _P_t_s_-;_-@_-</c:formatCode>
                <c:ptCount val="14"/>
                <c:pt idx="0">
                  <c:v>73.153999999999996</c:v>
                </c:pt>
                <c:pt idx="1">
                  <c:v>29.346</c:v>
                </c:pt>
                <c:pt idx="2">
                  <c:v>10.516999999999999</c:v>
                </c:pt>
                <c:pt idx="3">
                  <c:v>3.5390000000000001</c:v>
                </c:pt>
                <c:pt idx="4">
                  <c:v>1.109</c:v>
                </c:pt>
                <c:pt idx="5">
                  <c:v>0.53700000000000003</c:v>
                </c:pt>
                <c:pt idx="6">
                  <c:v>0.249</c:v>
                </c:pt>
                <c:pt idx="7">
                  <c:v>0.11</c:v>
                </c:pt>
                <c:pt idx="8">
                  <c:v>4.5999999999999999E-2</c:v>
                </c:pt>
                <c:pt idx="9">
                  <c:v>3.4000000000000002E-2</c:v>
                </c:pt>
                <c:pt idx="10">
                  <c:v>1.7999999999999999E-2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cat>
          <c:val>
            <c:numRef>
              <c:f>'70-903'!$AC$57:$AC$70</c:f>
              <c:numCache>
                <c:formatCode>_-* #,##0.00\ _P_t_s_-;\-* #,##0.00\ _P_t_s_-;_-* "-"\ _P_t_s_-;_-@_-</c:formatCode>
                <c:ptCount val="14"/>
                <c:pt idx="0">
                  <c:v>104.995</c:v>
                </c:pt>
                <c:pt idx="1">
                  <c:v>51.052999999999997</c:v>
                </c:pt>
                <c:pt idx="2">
                  <c:v>20.509</c:v>
                </c:pt>
                <c:pt idx="3">
                  <c:v>8.52</c:v>
                </c:pt>
                <c:pt idx="4">
                  <c:v>2.62</c:v>
                </c:pt>
                <c:pt idx="5">
                  <c:v>1.1399999999999999</c:v>
                </c:pt>
                <c:pt idx="6">
                  <c:v>0.51200000000000001</c:v>
                </c:pt>
                <c:pt idx="7">
                  <c:v>0.26300000000000001</c:v>
                </c:pt>
                <c:pt idx="8">
                  <c:v>8.7999999999999995E-2</c:v>
                </c:pt>
                <c:pt idx="9">
                  <c:v>5.2999999999999999E-2</c:v>
                </c:pt>
                <c:pt idx="10">
                  <c:v>3.9E-2</c:v>
                </c:pt>
                <c:pt idx="11">
                  <c:v>1.9E-2</c:v>
                </c:pt>
                <c:pt idx="12">
                  <c:v>2.5000000000000001E-2</c:v>
                </c:pt>
                <c:pt idx="13">
                  <c:v>4.2999999999999997E-2</c:v>
                </c:pt>
              </c:numCache>
            </c:numRef>
          </c:val>
        </c:ser>
        <c:ser>
          <c:idx val="1"/>
          <c:order val="1"/>
          <c:tx>
            <c:strRef>
              <c:f>'70-903'!$AD$54:$AD$56</c:f>
              <c:strCache>
                <c:ptCount val="1"/>
                <c:pt idx="0">
                  <c:v>IFN4: 209.416.000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'70-903'!$AB$57:$AB$70</c:f>
              <c:numCache>
                <c:formatCode>_-* #,##0.0\ _P_t_s_-;\-* #,##0.0\ _P_t_s_-;_-* "-"\ _P_t_s_-;_-@_-</c:formatCode>
                <c:ptCount val="14"/>
                <c:pt idx="0">
                  <c:v>73.153999999999996</c:v>
                </c:pt>
                <c:pt idx="1">
                  <c:v>29.346</c:v>
                </c:pt>
                <c:pt idx="2">
                  <c:v>10.516999999999999</c:v>
                </c:pt>
                <c:pt idx="3">
                  <c:v>3.5390000000000001</c:v>
                </c:pt>
                <c:pt idx="4">
                  <c:v>1.109</c:v>
                </c:pt>
                <c:pt idx="5">
                  <c:v>0.53700000000000003</c:v>
                </c:pt>
                <c:pt idx="6">
                  <c:v>0.249</c:v>
                </c:pt>
                <c:pt idx="7">
                  <c:v>0.11</c:v>
                </c:pt>
                <c:pt idx="8">
                  <c:v>4.5999999999999999E-2</c:v>
                </c:pt>
                <c:pt idx="9">
                  <c:v>3.4000000000000002E-2</c:v>
                </c:pt>
                <c:pt idx="10">
                  <c:v>1.7999999999999999E-2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cat>
          <c:val>
            <c:numRef>
              <c:f>'70-903'!$AD$57:$AD$70</c:f>
              <c:numCache>
                <c:formatCode>_-* #,##0.00\ _P_t_s_-;\-* #,##0.00\ _P_t_s_-;_-* "-"\ _P_t_s_-;_-@_-</c:formatCode>
                <c:ptCount val="14"/>
                <c:pt idx="0">
                  <c:v>101.247</c:v>
                </c:pt>
                <c:pt idx="1">
                  <c:v>58.640999999999998</c:v>
                </c:pt>
                <c:pt idx="2">
                  <c:v>28.634</c:v>
                </c:pt>
                <c:pt idx="3">
                  <c:v>12.637</c:v>
                </c:pt>
                <c:pt idx="4">
                  <c:v>4.5439999999999996</c:v>
                </c:pt>
                <c:pt idx="5">
                  <c:v>1.8360000000000001</c:v>
                </c:pt>
                <c:pt idx="6">
                  <c:v>0.96599999999999997</c:v>
                </c:pt>
                <c:pt idx="7">
                  <c:v>0.442</c:v>
                </c:pt>
                <c:pt idx="8">
                  <c:v>0.193</c:v>
                </c:pt>
                <c:pt idx="9">
                  <c:v>0.10199999999999999</c:v>
                </c:pt>
                <c:pt idx="10">
                  <c:v>0.05</c:v>
                </c:pt>
                <c:pt idx="11">
                  <c:v>0.04</c:v>
                </c:pt>
                <c:pt idx="12">
                  <c:v>2.1000000000000001E-2</c:v>
                </c:pt>
                <c:pt idx="13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703232"/>
        <c:axId val="322672256"/>
      </c:barChart>
      <c:catAx>
        <c:axId val="32470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72256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2267225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0323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'70-903'!$AB$65:$AB$70</c:f>
              <c:numCache>
                <c:formatCode>_-* #,##0.0\ _P_t_s_-;\-* #,##0.0\ _P_t_s_-;_-* "-"\ _P_t_s_-;_-@_-</c:formatCode>
                <c:ptCount val="6"/>
                <c:pt idx="0">
                  <c:v>4.5999999999999999E-2</c:v>
                </c:pt>
                <c:pt idx="1">
                  <c:v>3.4000000000000002E-2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1.7999999999999999E-2</c:v>
                </c:pt>
              </c:numCache>
            </c:numRef>
          </c:cat>
          <c:val>
            <c:numRef>
              <c:f>'70-903'!$AC$65:$AC$70</c:f>
              <c:numCache>
                <c:formatCode>_-* #,##0.00\ _P_t_s_-;\-* #,##0.00\ _P_t_s_-;_-* "-"\ _P_t_s_-;_-@_-</c:formatCode>
                <c:ptCount val="6"/>
                <c:pt idx="0">
                  <c:v>8.7999999999999995E-2</c:v>
                </c:pt>
                <c:pt idx="1">
                  <c:v>5.2999999999999999E-2</c:v>
                </c:pt>
                <c:pt idx="2">
                  <c:v>3.9E-2</c:v>
                </c:pt>
                <c:pt idx="3">
                  <c:v>1.9E-2</c:v>
                </c:pt>
                <c:pt idx="4">
                  <c:v>2.5000000000000001E-2</c:v>
                </c:pt>
                <c:pt idx="5">
                  <c:v>4.2999999999999997E-2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'70-903'!$AB$65:$AB$70</c:f>
              <c:numCache>
                <c:formatCode>_-* #,##0.0\ _P_t_s_-;\-* #,##0.0\ _P_t_s_-;_-* "-"\ _P_t_s_-;_-@_-</c:formatCode>
                <c:ptCount val="6"/>
                <c:pt idx="0">
                  <c:v>4.5999999999999999E-2</c:v>
                </c:pt>
                <c:pt idx="1">
                  <c:v>3.4000000000000002E-2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1.7999999999999999E-2</c:v>
                </c:pt>
              </c:numCache>
            </c:numRef>
          </c:cat>
          <c:val>
            <c:numRef>
              <c:f>'70-903'!$AD$65:$AD$70</c:f>
              <c:numCache>
                <c:formatCode>_-* #,##0.00\ _P_t_s_-;\-* #,##0.00\ _P_t_s_-;_-* "-"\ _P_t_s_-;_-@_-</c:formatCode>
                <c:ptCount val="6"/>
                <c:pt idx="0">
                  <c:v>0.193</c:v>
                </c:pt>
                <c:pt idx="1">
                  <c:v>0.10199999999999999</c:v>
                </c:pt>
                <c:pt idx="2">
                  <c:v>0.05</c:v>
                </c:pt>
                <c:pt idx="3">
                  <c:v>0.04</c:v>
                </c:pt>
                <c:pt idx="4">
                  <c:v>2.1000000000000001E-2</c:v>
                </c:pt>
                <c:pt idx="5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703744"/>
        <c:axId val="322673984"/>
      </c:barChart>
      <c:catAx>
        <c:axId val="32470374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7398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2267398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0374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704256"/>
        <c:axId val="322806912"/>
      </c:barChart>
      <c:catAx>
        <c:axId val="32470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80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80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0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704768"/>
        <c:axId val="322809216"/>
      </c:barChart>
      <c:catAx>
        <c:axId val="32470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80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80921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04768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705792"/>
        <c:axId val="322810368"/>
      </c:barChart>
      <c:catAx>
        <c:axId val="32470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81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81036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0579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314304"/>
        <c:axId val="322812096"/>
      </c:barChart>
      <c:catAx>
        <c:axId val="32931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8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812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1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416128"/>
        <c:axId val="330035712"/>
      </c:barChart>
      <c:catAx>
        <c:axId val="23441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3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357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4161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314816"/>
        <c:axId val="323183168"/>
      </c:barChart>
      <c:catAx>
        <c:axId val="32931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8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8316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1481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315840"/>
        <c:axId val="323184320"/>
      </c:barChart>
      <c:catAx>
        <c:axId val="32931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8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8432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1584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316352"/>
        <c:axId val="323186624"/>
      </c:barChart>
      <c:catAx>
        <c:axId val="32931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8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8662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163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316864"/>
        <c:axId val="323188352"/>
      </c:barChart>
      <c:catAx>
        <c:axId val="32931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8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8835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1686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317376"/>
        <c:axId val="323189504"/>
      </c:barChart>
      <c:catAx>
        <c:axId val="32931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8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89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1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317888"/>
        <c:axId val="323273856"/>
      </c:barChart>
      <c:catAx>
        <c:axId val="32931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2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27385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1788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936256"/>
        <c:axId val="323275008"/>
      </c:barChart>
      <c:catAx>
        <c:axId val="33193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27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27500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36256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936768"/>
        <c:axId val="323276736"/>
      </c:barChart>
      <c:catAx>
        <c:axId val="33193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27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27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3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'70-903'!$X$54:$X$56</c:f>
              <c:strCache>
                <c:ptCount val="1"/>
                <c:pt idx="0">
                  <c:v>IFN3: 79.847.000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'70-903'!$X$57:$X$70</c:f>
              <c:numCache>
                <c:formatCode>_-* #,##0.00\ _P_t_s_-;\-* #,##0.00\ _P_t_s_-;_-* "-"\ _P_t_s_-;_-@_-</c:formatCode>
                <c:ptCount val="14"/>
                <c:pt idx="0">
                  <c:v>25.135999999999999</c:v>
                </c:pt>
                <c:pt idx="1">
                  <c:v>16.943999999999999</c:v>
                </c:pt>
                <c:pt idx="2">
                  <c:v>12.952</c:v>
                </c:pt>
                <c:pt idx="3">
                  <c:v>10.179</c:v>
                </c:pt>
                <c:pt idx="4">
                  <c:v>6.444</c:v>
                </c:pt>
                <c:pt idx="5">
                  <c:v>4.0389999999999997</c:v>
                </c:pt>
                <c:pt idx="6">
                  <c:v>2.2330000000000001</c:v>
                </c:pt>
                <c:pt idx="7">
                  <c:v>1.1000000000000001</c:v>
                </c:pt>
                <c:pt idx="8">
                  <c:v>0.39100000000000001</c:v>
                </c:pt>
                <c:pt idx="9">
                  <c:v>0.21199999999999999</c:v>
                </c:pt>
                <c:pt idx="10">
                  <c:v>0.10299999999999999</c:v>
                </c:pt>
                <c:pt idx="11">
                  <c:v>4.3999999999999997E-2</c:v>
                </c:pt>
                <c:pt idx="12">
                  <c:v>2.4E-2</c:v>
                </c:pt>
                <c:pt idx="13">
                  <c:v>4.5999999999999999E-2</c:v>
                </c:pt>
              </c:numCache>
            </c:numRef>
          </c:val>
        </c:ser>
        <c:ser>
          <c:idx val="1"/>
          <c:order val="1"/>
          <c:tx>
            <c:strRef>
              <c:f>'70-903'!$Y$54:$Y$56</c:f>
              <c:strCache>
                <c:ptCount val="1"/>
                <c:pt idx="0">
                  <c:v>IFN4: 82.131.000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'70-903'!$Y$57:$Y$70</c:f>
              <c:numCache>
                <c:formatCode>_-* #,##0.00\ _P_t_s_-;\-* #,##0.00\ _P_t_s_-;_-* "-"\ _P_t_s_-;_-@_-</c:formatCode>
                <c:ptCount val="14"/>
                <c:pt idx="0">
                  <c:v>24.492000000000001</c:v>
                </c:pt>
                <c:pt idx="1">
                  <c:v>16.062999999999999</c:v>
                </c:pt>
                <c:pt idx="2">
                  <c:v>13.948</c:v>
                </c:pt>
                <c:pt idx="3">
                  <c:v>9.9960000000000004</c:v>
                </c:pt>
                <c:pt idx="4">
                  <c:v>7.1550000000000002</c:v>
                </c:pt>
                <c:pt idx="5">
                  <c:v>5.0789999999999997</c:v>
                </c:pt>
                <c:pt idx="6">
                  <c:v>2.8530000000000002</c:v>
                </c:pt>
                <c:pt idx="7">
                  <c:v>1.423</c:v>
                </c:pt>
                <c:pt idx="8">
                  <c:v>0.59299999999999997</c:v>
                </c:pt>
                <c:pt idx="9">
                  <c:v>0.26400000000000001</c:v>
                </c:pt>
                <c:pt idx="10">
                  <c:v>0.13</c:v>
                </c:pt>
                <c:pt idx="11">
                  <c:v>5.8999999999999997E-2</c:v>
                </c:pt>
                <c:pt idx="12">
                  <c:v>2.3E-2</c:v>
                </c:pt>
                <c:pt idx="13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937280"/>
        <c:axId val="323279040"/>
      </c:barChart>
      <c:catAx>
        <c:axId val="33193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27904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232790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372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'70-903'!$X$65:$X$70</c:f>
              <c:numCache>
                <c:formatCode>_-* #,##0.00\ _P_t_s_-;\-* #,##0.00\ _P_t_s_-;_-* "-"\ _P_t_s_-;_-@_-</c:formatCode>
                <c:ptCount val="6"/>
                <c:pt idx="0">
                  <c:v>0.39100000000000001</c:v>
                </c:pt>
                <c:pt idx="1">
                  <c:v>0.21199999999999999</c:v>
                </c:pt>
                <c:pt idx="2">
                  <c:v>0.10299999999999999</c:v>
                </c:pt>
                <c:pt idx="3">
                  <c:v>4.3999999999999997E-2</c:v>
                </c:pt>
                <c:pt idx="4">
                  <c:v>2.4E-2</c:v>
                </c:pt>
                <c:pt idx="5">
                  <c:v>4.5999999999999999E-2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'70-903'!$Y$65:$Y$70</c:f>
              <c:numCache>
                <c:formatCode>_-* #,##0.00\ _P_t_s_-;\-* #,##0.00\ _P_t_s_-;_-* "-"\ _P_t_s_-;_-@_-</c:formatCode>
                <c:ptCount val="6"/>
                <c:pt idx="0">
                  <c:v>0.59299999999999997</c:v>
                </c:pt>
                <c:pt idx="1">
                  <c:v>0.26400000000000001</c:v>
                </c:pt>
                <c:pt idx="2">
                  <c:v>0.13</c:v>
                </c:pt>
                <c:pt idx="3">
                  <c:v>5.8999999999999997E-2</c:v>
                </c:pt>
                <c:pt idx="4">
                  <c:v>2.3E-2</c:v>
                </c:pt>
                <c:pt idx="5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937792"/>
        <c:axId val="323444736"/>
      </c:barChart>
      <c:catAx>
        <c:axId val="33193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4473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2344473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3779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'70-903'!$B$64:$B$70</c:f>
              <c:numCache>
                <c:formatCode>_-* #,##0.0\ _P_t_s_-;\-* #,##0.0\ _P_t_s_-;_-* "-"\ _P_t_s_-;_-@_-</c:formatCode>
                <c:ptCount val="7"/>
                <c:pt idx="0">
                  <c:v>1.1990000000000001</c:v>
                </c:pt>
                <c:pt idx="1">
                  <c:v>0.44400000000000001</c:v>
                </c:pt>
                <c:pt idx="2">
                  <c:v>0.22700000000000001</c:v>
                </c:pt>
                <c:pt idx="3">
                  <c:v>9.7000000000000003E-2</c:v>
                </c:pt>
                <c:pt idx="4">
                  <c:v>4.4999999999999998E-2</c:v>
                </c:pt>
                <c:pt idx="5">
                  <c:v>1.9E-2</c:v>
                </c:pt>
                <c:pt idx="6">
                  <c:v>2.5999999999999999E-2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'70-903'!$C$64:$C$70</c:f>
              <c:numCache>
                <c:formatCode>_-* #,##0.0\ _P_t_s_-;\-* #,##0.0\ _P_t_s_-;_-* "-"\ _P_t_s_-;_-@_-</c:formatCode>
                <c:ptCount val="7"/>
                <c:pt idx="0">
                  <c:v>2.1389999999999998</c:v>
                </c:pt>
                <c:pt idx="1">
                  <c:v>0.70899999999999996</c:v>
                </c:pt>
                <c:pt idx="2">
                  <c:v>0.36499999999999999</c:v>
                </c:pt>
                <c:pt idx="3">
                  <c:v>0.17499999999999999</c:v>
                </c:pt>
                <c:pt idx="4">
                  <c:v>8.4000000000000005E-2</c:v>
                </c:pt>
                <c:pt idx="5">
                  <c:v>2.9000000000000001E-2</c:v>
                </c:pt>
                <c:pt idx="6">
                  <c:v>4.2999999999999997E-2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'70-903'!$D$64:$D$70</c:f>
              <c:numCache>
                <c:formatCode>_-* #,##0.0\ _P_t_s_-;\-* #,##0.0\ _P_t_s_-;_-* "-"\ _P_t_s_-;_-@_-</c:formatCode>
                <c:ptCount val="7"/>
                <c:pt idx="0">
                  <c:v>3.395</c:v>
                </c:pt>
                <c:pt idx="1">
                  <c:v>1.349</c:v>
                </c:pt>
                <c:pt idx="2">
                  <c:v>0.55100000000000005</c:v>
                </c:pt>
                <c:pt idx="3">
                  <c:v>0.26300000000000001</c:v>
                </c:pt>
                <c:pt idx="4">
                  <c:v>0.14499999999999999</c:v>
                </c:pt>
                <c:pt idx="5">
                  <c:v>4.8000000000000001E-2</c:v>
                </c:pt>
                <c:pt idx="6">
                  <c:v>4.2000000000000003E-2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416640"/>
        <c:axId val="330036864"/>
      </c:barChart>
      <c:catAx>
        <c:axId val="23441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3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3686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4166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938304"/>
        <c:axId val="323446464"/>
      </c:barChart>
      <c:catAx>
        <c:axId val="33193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4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44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3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938816"/>
        <c:axId val="323448768"/>
      </c:barChart>
      <c:catAx>
        <c:axId val="3319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4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4487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3881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939328"/>
        <c:axId val="323449920"/>
      </c:barChart>
      <c:catAx>
        <c:axId val="33193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4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44992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3932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89632"/>
        <c:axId val="323451648"/>
      </c:barChart>
      <c:catAx>
        <c:axId val="33638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5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451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38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'70-903'!$AC$54:$AC$56</c:f>
              <c:strCache>
                <c:ptCount val="1"/>
                <c:pt idx="0">
                  <c:v>IFN3: 189.879.000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'70-903'!$AB$57:$AB$70</c:f>
              <c:numCache>
                <c:formatCode>_-* #,##0.0\ _P_t_s_-;\-* #,##0.0\ _P_t_s_-;_-* "-"\ _P_t_s_-;_-@_-</c:formatCode>
                <c:ptCount val="14"/>
                <c:pt idx="0">
                  <c:v>73.153999999999996</c:v>
                </c:pt>
                <c:pt idx="1">
                  <c:v>29.346</c:v>
                </c:pt>
                <c:pt idx="2">
                  <c:v>10.516999999999999</c:v>
                </c:pt>
                <c:pt idx="3">
                  <c:v>3.5390000000000001</c:v>
                </c:pt>
                <c:pt idx="4">
                  <c:v>1.109</c:v>
                </c:pt>
                <c:pt idx="5">
                  <c:v>0.53700000000000003</c:v>
                </c:pt>
                <c:pt idx="6">
                  <c:v>0.249</c:v>
                </c:pt>
                <c:pt idx="7">
                  <c:v>0.11</c:v>
                </c:pt>
                <c:pt idx="8">
                  <c:v>4.5999999999999999E-2</c:v>
                </c:pt>
                <c:pt idx="9">
                  <c:v>3.4000000000000002E-2</c:v>
                </c:pt>
                <c:pt idx="10">
                  <c:v>1.7999999999999999E-2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cat>
          <c:val>
            <c:numRef>
              <c:f>'70-903'!$AC$57:$AC$70</c:f>
              <c:numCache>
                <c:formatCode>_-* #,##0.00\ _P_t_s_-;\-* #,##0.00\ _P_t_s_-;_-* "-"\ _P_t_s_-;_-@_-</c:formatCode>
                <c:ptCount val="14"/>
                <c:pt idx="0">
                  <c:v>104.995</c:v>
                </c:pt>
                <c:pt idx="1">
                  <c:v>51.052999999999997</c:v>
                </c:pt>
                <c:pt idx="2">
                  <c:v>20.509</c:v>
                </c:pt>
                <c:pt idx="3">
                  <c:v>8.52</c:v>
                </c:pt>
                <c:pt idx="4">
                  <c:v>2.62</c:v>
                </c:pt>
                <c:pt idx="5">
                  <c:v>1.1399999999999999</c:v>
                </c:pt>
                <c:pt idx="6">
                  <c:v>0.51200000000000001</c:v>
                </c:pt>
                <c:pt idx="7">
                  <c:v>0.26300000000000001</c:v>
                </c:pt>
                <c:pt idx="8">
                  <c:v>8.7999999999999995E-2</c:v>
                </c:pt>
                <c:pt idx="9">
                  <c:v>5.2999999999999999E-2</c:v>
                </c:pt>
                <c:pt idx="10">
                  <c:v>3.9E-2</c:v>
                </c:pt>
                <c:pt idx="11">
                  <c:v>1.9E-2</c:v>
                </c:pt>
                <c:pt idx="12">
                  <c:v>2.5000000000000001E-2</c:v>
                </c:pt>
                <c:pt idx="13">
                  <c:v>4.2999999999999997E-2</c:v>
                </c:pt>
              </c:numCache>
            </c:numRef>
          </c:val>
        </c:ser>
        <c:ser>
          <c:idx val="1"/>
          <c:order val="1"/>
          <c:tx>
            <c:strRef>
              <c:f>'70-903'!$AD$54:$AD$56</c:f>
              <c:strCache>
                <c:ptCount val="1"/>
                <c:pt idx="0">
                  <c:v>IFN4: 209.416.000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'70-903'!$AB$57:$AB$70</c:f>
              <c:numCache>
                <c:formatCode>_-* #,##0.0\ _P_t_s_-;\-* #,##0.0\ _P_t_s_-;_-* "-"\ _P_t_s_-;_-@_-</c:formatCode>
                <c:ptCount val="14"/>
                <c:pt idx="0">
                  <c:v>73.153999999999996</c:v>
                </c:pt>
                <c:pt idx="1">
                  <c:v>29.346</c:v>
                </c:pt>
                <c:pt idx="2">
                  <c:v>10.516999999999999</c:v>
                </c:pt>
                <c:pt idx="3">
                  <c:v>3.5390000000000001</c:v>
                </c:pt>
                <c:pt idx="4">
                  <c:v>1.109</c:v>
                </c:pt>
                <c:pt idx="5">
                  <c:v>0.53700000000000003</c:v>
                </c:pt>
                <c:pt idx="6">
                  <c:v>0.249</c:v>
                </c:pt>
                <c:pt idx="7">
                  <c:v>0.11</c:v>
                </c:pt>
                <c:pt idx="8">
                  <c:v>4.5999999999999999E-2</c:v>
                </c:pt>
                <c:pt idx="9">
                  <c:v>3.4000000000000002E-2</c:v>
                </c:pt>
                <c:pt idx="10">
                  <c:v>1.7999999999999999E-2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cat>
          <c:val>
            <c:numRef>
              <c:f>'70-903'!$AD$57:$AD$70</c:f>
              <c:numCache>
                <c:formatCode>_-* #,##0.00\ _P_t_s_-;\-* #,##0.00\ _P_t_s_-;_-* "-"\ _P_t_s_-;_-@_-</c:formatCode>
                <c:ptCount val="14"/>
                <c:pt idx="0">
                  <c:v>101.247</c:v>
                </c:pt>
                <c:pt idx="1">
                  <c:v>58.640999999999998</c:v>
                </c:pt>
                <c:pt idx="2">
                  <c:v>28.634</c:v>
                </c:pt>
                <c:pt idx="3">
                  <c:v>12.637</c:v>
                </c:pt>
                <c:pt idx="4">
                  <c:v>4.5439999999999996</c:v>
                </c:pt>
                <c:pt idx="5">
                  <c:v>1.8360000000000001</c:v>
                </c:pt>
                <c:pt idx="6">
                  <c:v>0.96599999999999997</c:v>
                </c:pt>
                <c:pt idx="7">
                  <c:v>0.442</c:v>
                </c:pt>
                <c:pt idx="8">
                  <c:v>0.193</c:v>
                </c:pt>
                <c:pt idx="9">
                  <c:v>0.10199999999999999</c:v>
                </c:pt>
                <c:pt idx="10">
                  <c:v>0.05</c:v>
                </c:pt>
                <c:pt idx="11">
                  <c:v>0.04</c:v>
                </c:pt>
                <c:pt idx="12">
                  <c:v>2.1000000000000001E-2</c:v>
                </c:pt>
                <c:pt idx="13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90144"/>
        <c:axId val="323396736"/>
      </c:barChart>
      <c:catAx>
        <c:axId val="33639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96736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23396736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39014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'70-903'!$AB$65:$AB$70</c:f>
              <c:numCache>
                <c:formatCode>_-* #,##0.0\ _P_t_s_-;\-* #,##0.0\ _P_t_s_-;_-* "-"\ _P_t_s_-;_-@_-</c:formatCode>
                <c:ptCount val="6"/>
                <c:pt idx="0">
                  <c:v>4.5999999999999999E-2</c:v>
                </c:pt>
                <c:pt idx="1">
                  <c:v>3.4000000000000002E-2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1.7999999999999999E-2</c:v>
                </c:pt>
              </c:numCache>
            </c:numRef>
          </c:cat>
          <c:val>
            <c:numRef>
              <c:f>'70-903'!$AC$65:$AC$70</c:f>
              <c:numCache>
                <c:formatCode>_-* #,##0.00\ _P_t_s_-;\-* #,##0.00\ _P_t_s_-;_-* "-"\ _P_t_s_-;_-@_-</c:formatCode>
                <c:ptCount val="6"/>
                <c:pt idx="0">
                  <c:v>8.7999999999999995E-2</c:v>
                </c:pt>
                <c:pt idx="1">
                  <c:v>5.2999999999999999E-2</c:v>
                </c:pt>
                <c:pt idx="2">
                  <c:v>3.9E-2</c:v>
                </c:pt>
                <c:pt idx="3">
                  <c:v>1.9E-2</c:v>
                </c:pt>
                <c:pt idx="4">
                  <c:v>2.5000000000000001E-2</c:v>
                </c:pt>
                <c:pt idx="5">
                  <c:v>4.2999999999999997E-2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'70-903'!$AB$65:$AB$70</c:f>
              <c:numCache>
                <c:formatCode>_-* #,##0.0\ _P_t_s_-;\-* #,##0.0\ _P_t_s_-;_-* "-"\ _P_t_s_-;_-@_-</c:formatCode>
                <c:ptCount val="6"/>
                <c:pt idx="0">
                  <c:v>4.5999999999999999E-2</c:v>
                </c:pt>
                <c:pt idx="1">
                  <c:v>3.4000000000000002E-2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1.7999999999999999E-2</c:v>
                </c:pt>
              </c:numCache>
            </c:numRef>
          </c:cat>
          <c:val>
            <c:numRef>
              <c:f>'70-903'!$AD$65:$AD$70</c:f>
              <c:numCache>
                <c:formatCode>_-* #,##0.00\ _P_t_s_-;\-* #,##0.00\ _P_t_s_-;_-* "-"\ _P_t_s_-;_-@_-</c:formatCode>
                <c:ptCount val="6"/>
                <c:pt idx="0">
                  <c:v>0.193</c:v>
                </c:pt>
                <c:pt idx="1">
                  <c:v>0.10199999999999999</c:v>
                </c:pt>
                <c:pt idx="2">
                  <c:v>0.05</c:v>
                </c:pt>
                <c:pt idx="3">
                  <c:v>0.04</c:v>
                </c:pt>
                <c:pt idx="4">
                  <c:v>2.1000000000000001E-2</c:v>
                </c:pt>
                <c:pt idx="5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90656"/>
        <c:axId val="323398464"/>
      </c:barChart>
      <c:catAx>
        <c:axId val="3363906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9846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2339846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3906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91680"/>
        <c:axId val="323400192"/>
      </c:barChart>
      <c:catAx>
        <c:axId val="33639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400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639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473536"/>
        <c:axId val="323402496"/>
      </c:barChart>
      <c:catAx>
        <c:axId val="33747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40249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47353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474560"/>
        <c:axId val="323903488"/>
      </c:barChart>
      <c:catAx>
        <c:axId val="33747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903488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47456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475072"/>
        <c:axId val="323905216"/>
      </c:barChart>
      <c:catAx>
        <c:axId val="33747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0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905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47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21060682796378"/>
          <c:y val="0.13502539735710214"/>
          <c:w val="0.8341391914785314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'70-903'!$H$62:$H$70</c:f>
              <c:numCache>
                <c:formatCode>_-* #,##0.0\ _P_t_s_-;\-* #,##0.0\ _P_t_s_-;_-* "-"\ _P_t_s_-;_-@_-</c:formatCode>
                <c:ptCount val="9"/>
                <c:pt idx="0">
                  <c:v>3.387</c:v>
                </c:pt>
                <c:pt idx="1">
                  <c:v>1.341</c:v>
                </c:pt>
                <c:pt idx="2">
                  <c:v>0.48299999999999998</c:v>
                </c:pt>
                <c:pt idx="3">
                  <c:v>0.121</c:v>
                </c:pt>
                <c:pt idx="4">
                  <c:v>3.3000000000000002E-2</c:v>
                </c:pt>
                <c:pt idx="5">
                  <c:v>2.4E-2</c:v>
                </c:pt>
                <c:pt idx="6">
                  <c:v>6.0000000000000001E-3</c:v>
                </c:pt>
                <c:pt idx="7">
                  <c:v>1E-3</c:v>
                </c:pt>
                <c:pt idx="8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'70-903'!$I$62:$I$70</c:f>
              <c:numCache>
                <c:formatCode>_-* #,##0.000\ _P_t_s_-;\-* #,##0.000\ _P_t_s_-;_-* "-"\ _P_t_s_-;_-@_-</c:formatCode>
                <c:ptCount val="9"/>
                <c:pt idx="0">
                  <c:v>7.585</c:v>
                </c:pt>
                <c:pt idx="1">
                  <c:v>3.274</c:v>
                </c:pt>
                <c:pt idx="2">
                  <c:v>1.349</c:v>
                </c:pt>
                <c:pt idx="3">
                  <c:v>0.36499999999999999</c:v>
                </c:pt>
                <c:pt idx="4">
                  <c:v>0.121</c:v>
                </c:pt>
                <c:pt idx="5">
                  <c:v>4.5999999999999999E-2</c:v>
                </c:pt>
                <c:pt idx="6">
                  <c:v>2.7E-2</c:v>
                </c:pt>
                <c:pt idx="7">
                  <c:v>5.0000000000000001E-3</c:v>
                </c:pt>
                <c:pt idx="8">
                  <c:v>6.0000000000000001E-3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'70-903'!$J$62:$J$70</c:f>
              <c:numCache>
                <c:formatCode>_-* #,##0.000\ _P_t_s_-;\-* #,##0.000\ _P_t_s_-;_-* "-"\ _P_t_s_-;_-@_-</c:formatCode>
                <c:ptCount val="9"/>
                <c:pt idx="0">
                  <c:v>11.311</c:v>
                </c:pt>
                <c:pt idx="1">
                  <c:v>5.516</c:v>
                </c:pt>
                <c:pt idx="2">
                  <c:v>2.5019999999999998</c:v>
                </c:pt>
                <c:pt idx="3">
                  <c:v>0.878</c:v>
                </c:pt>
                <c:pt idx="4">
                  <c:v>0.40200000000000002</c:v>
                </c:pt>
                <c:pt idx="5">
                  <c:v>0.14199999999999999</c:v>
                </c:pt>
                <c:pt idx="6">
                  <c:v>0.06</c:v>
                </c:pt>
                <c:pt idx="7">
                  <c:v>3.3000000000000002E-2</c:v>
                </c:pt>
                <c:pt idx="8">
                  <c:v>2.4E-2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750976"/>
        <c:axId val="342990848"/>
      </c:barChart>
      <c:catAx>
        <c:axId val="23475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99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99084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75097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475584"/>
        <c:axId val="323907520"/>
      </c:barChart>
      <c:catAx>
        <c:axId val="33747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9075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4755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476608"/>
        <c:axId val="323908672"/>
      </c:barChart>
      <c:catAx>
        <c:axId val="33747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90867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476608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477120"/>
        <c:axId val="323910976"/>
      </c:barChart>
      <c:catAx>
        <c:axId val="33747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91097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747712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'70-903'!$AV$54:$AV$56</c:f>
              <c:strCache>
                <c:ptCount val="1"/>
                <c:pt idx="0">
                  <c:v>IFN2: 17.319.000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'70-903'!$AV$57:$AV$70</c:f>
              <c:numCache>
                <c:formatCode>_-* #,##0.0\ _P_t_s_-;\-* #,##0.0\ _P_t_s_-;_-* "-"\ _P_t_s_-;_-@_-</c:formatCode>
                <c:ptCount val="14"/>
                <c:pt idx="0">
                  <c:v>3.0209999999999999</c:v>
                </c:pt>
                <c:pt idx="1">
                  <c:v>2.2629999999999999</c:v>
                </c:pt>
                <c:pt idx="2">
                  <c:v>2.98</c:v>
                </c:pt>
                <c:pt idx="3">
                  <c:v>2.9180000000000001</c:v>
                </c:pt>
                <c:pt idx="4">
                  <c:v>2.726</c:v>
                </c:pt>
                <c:pt idx="5">
                  <c:v>1.8440000000000001</c:v>
                </c:pt>
                <c:pt idx="6">
                  <c:v>0.92900000000000005</c:v>
                </c:pt>
                <c:pt idx="7">
                  <c:v>0.42199999999999999</c:v>
                </c:pt>
                <c:pt idx="8">
                  <c:v>0.13800000000000001</c:v>
                </c:pt>
                <c:pt idx="9">
                  <c:v>5.3999999999999999E-2</c:v>
                </c:pt>
                <c:pt idx="10">
                  <c:v>1.0999999999999999E-2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3.0000000000000001E-3</c:v>
                </c:pt>
              </c:numCache>
            </c:numRef>
          </c:val>
        </c:ser>
        <c:ser>
          <c:idx val="1"/>
          <c:order val="1"/>
          <c:tx>
            <c:strRef>
              <c:f>'70-903'!$AW$54:$AW$56</c:f>
              <c:strCache>
                <c:ptCount val="1"/>
                <c:pt idx="0">
                  <c:v>IFN3: 17.101.000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'70-903'!$AW$57:$AW$70</c:f>
              <c:numCache>
                <c:formatCode>_-* #,##0.000\ _P_t_s_-;\-* #,##0.000\ _P_t_s_-;_-* "-"\ _P_t_s_-;_-@_-</c:formatCode>
                <c:ptCount val="14"/>
                <c:pt idx="0">
                  <c:v>1.7090000000000001</c:v>
                </c:pt>
                <c:pt idx="1">
                  <c:v>1.8859999999999999</c:v>
                </c:pt>
                <c:pt idx="2">
                  <c:v>2.133</c:v>
                </c:pt>
                <c:pt idx="3">
                  <c:v>2.9820000000000002</c:v>
                </c:pt>
                <c:pt idx="4">
                  <c:v>3.0640000000000001</c:v>
                </c:pt>
                <c:pt idx="5">
                  <c:v>2.5270000000000001</c:v>
                </c:pt>
                <c:pt idx="6">
                  <c:v>1.524</c:v>
                </c:pt>
                <c:pt idx="7">
                  <c:v>0.82899999999999996</c:v>
                </c:pt>
                <c:pt idx="8">
                  <c:v>0.252</c:v>
                </c:pt>
                <c:pt idx="9">
                  <c:v>0.128</c:v>
                </c:pt>
                <c:pt idx="10">
                  <c:v>4.5999999999999999E-2</c:v>
                </c:pt>
                <c:pt idx="11">
                  <c:v>8.9999999999999993E-3</c:v>
                </c:pt>
                <c:pt idx="12">
                  <c:v>5.0000000000000001E-3</c:v>
                </c:pt>
                <c:pt idx="13">
                  <c:v>7.0000000000000001E-3</c:v>
                </c:pt>
              </c:numCache>
            </c:numRef>
          </c:val>
        </c:ser>
        <c:ser>
          <c:idx val="2"/>
          <c:order val="2"/>
          <c:tx>
            <c:strRef>
              <c:f>'70-903'!$AX$54:$AX$56</c:f>
              <c:strCache>
                <c:ptCount val="1"/>
                <c:pt idx="0">
                  <c:v>IFN4: 14.046.000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'70-903'!$AX$57:$AX$70</c:f>
              <c:numCache>
                <c:formatCode>_-* #,##0.000\ _P_t_s_-;\-* #,##0.000\ _P_t_s_-;_-* "-"\ _P_t_s_-;_-@_-</c:formatCode>
                <c:ptCount val="14"/>
                <c:pt idx="0">
                  <c:v>0.91900000000000004</c:v>
                </c:pt>
                <c:pt idx="1">
                  <c:v>1.2270000000000001</c:v>
                </c:pt>
                <c:pt idx="2">
                  <c:v>1.2789999999999999</c:v>
                </c:pt>
                <c:pt idx="3">
                  <c:v>1.907</c:v>
                </c:pt>
                <c:pt idx="4">
                  <c:v>2.2770000000000001</c:v>
                </c:pt>
                <c:pt idx="5">
                  <c:v>2.407</c:v>
                </c:pt>
                <c:pt idx="6">
                  <c:v>1.8740000000000001</c:v>
                </c:pt>
                <c:pt idx="7">
                  <c:v>1.23</c:v>
                </c:pt>
                <c:pt idx="8">
                  <c:v>0.54200000000000004</c:v>
                </c:pt>
                <c:pt idx="9">
                  <c:v>0.23100000000000001</c:v>
                </c:pt>
                <c:pt idx="10">
                  <c:v>0.10299999999999999</c:v>
                </c:pt>
                <c:pt idx="11">
                  <c:v>3.7999999999999999E-2</c:v>
                </c:pt>
                <c:pt idx="12">
                  <c:v>3.0000000000000001E-3</c:v>
                </c:pt>
                <c:pt idx="13">
                  <c:v>8.9999999999999993E-3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621632"/>
        <c:axId val="324256896"/>
      </c:barChart>
      <c:catAx>
        <c:axId val="34362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5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56896"/>
        <c:scaling>
          <c:orientation val="minMax"/>
          <c:max val="3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621632"/>
        <c:crosses val="autoZero"/>
        <c:crossBetween val="between"/>
        <c:majorUnit val="0.4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55963837853604"/>
          <c:y val="0.54921662252172709"/>
          <c:w val="0.24445234089328582"/>
          <c:h val="0.139592665333309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622656"/>
        <c:axId val="324259200"/>
      </c:barChart>
      <c:catAx>
        <c:axId val="34362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592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6226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623168"/>
        <c:axId val="324260928"/>
      </c:barChart>
      <c:catAx>
        <c:axId val="34362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6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60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6231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623680"/>
        <c:axId val="324262080"/>
      </c:barChart>
      <c:catAx>
        <c:axId val="34362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6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62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62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624192"/>
        <c:axId val="324764224"/>
      </c:barChart>
      <c:catAx>
        <c:axId val="34362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6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642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62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624704"/>
        <c:axId val="324765376"/>
      </c:barChart>
      <c:catAx>
        <c:axId val="34362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6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65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62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625216"/>
        <c:axId val="324767680"/>
      </c:barChart>
      <c:catAx>
        <c:axId val="34362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6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6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362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751488"/>
        <c:axId val="342993152"/>
      </c:barChart>
      <c:catAx>
        <c:axId val="23475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99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993152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751488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131328"/>
        <c:axId val="324768832"/>
      </c:barChart>
      <c:catAx>
        <c:axId val="34813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6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68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3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131840"/>
        <c:axId val="324770560"/>
      </c:barChart>
      <c:catAx>
        <c:axId val="34813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7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70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31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132352"/>
        <c:axId val="324837952"/>
      </c:barChart>
      <c:catAx>
        <c:axId val="34813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3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837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3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 </a:t>
            </a: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Q. robur</a:t>
            </a:r>
          </a:p>
        </c:rich>
      </c:tx>
      <c:layout>
        <c:manualLayout>
          <c:xMode val="edge"/>
          <c:yMode val="edge"/>
          <c:x val="2.40954774999213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'70-903'!$BA$54:$BA$56</c:f>
              <c:strCache>
                <c:ptCount val="1"/>
                <c:pt idx="0">
                  <c:v>IFN2: 61.981.000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'70-903'!$AZ$57:$AZ$70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'70-903'!$BA$57:$BA$70</c:f>
              <c:numCache>
                <c:formatCode>_-* #,##0.0\ _P_t_s_-;\-* #,##0.0\ _P_t_s_-;_-* "-"\ _P_t_s_-;_-@_-</c:formatCode>
                <c:ptCount val="14"/>
                <c:pt idx="0">
                  <c:v>33.177</c:v>
                </c:pt>
                <c:pt idx="1">
                  <c:v>16.652000000000001</c:v>
                </c:pt>
                <c:pt idx="2">
                  <c:v>6.7220000000000004</c:v>
                </c:pt>
                <c:pt idx="3">
                  <c:v>3.0590000000000002</c:v>
                </c:pt>
                <c:pt idx="4">
                  <c:v>1.2849999999999999</c:v>
                </c:pt>
                <c:pt idx="5">
                  <c:v>0.56699999999999995</c:v>
                </c:pt>
                <c:pt idx="6">
                  <c:v>0.26900000000000002</c:v>
                </c:pt>
                <c:pt idx="7">
                  <c:v>0.109</c:v>
                </c:pt>
                <c:pt idx="8">
                  <c:v>4.8000000000000001E-2</c:v>
                </c:pt>
                <c:pt idx="9">
                  <c:v>2.5000000000000001E-2</c:v>
                </c:pt>
                <c:pt idx="10">
                  <c:v>2.9000000000000001E-2</c:v>
                </c:pt>
                <c:pt idx="11">
                  <c:v>0.01</c:v>
                </c:pt>
                <c:pt idx="12">
                  <c:v>3.0000000000000001E-3</c:v>
                </c:pt>
                <c:pt idx="13">
                  <c:v>2.5999999999999999E-2</c:v>
                </c:pt>
              </c:numCache>
            </c:numRef>
          </c:val>
        </c:ser>
        <c:ser>
          <c:idx val="1"/>
          <c:order val="1"/>
          <c:tx>
            <c:strRef>
              <c:f>'70-903'!$BB$54:$BB$56</c:f>
              <c:strCache>
                <c:ptCount val="1"/>
                <c:pt idx="0">
                  <c:v>IFN3: 37.396.000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'70-903'!$AZ$57:$AZ$70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'70-903'!$BB$57:$BB$70</c:f>
              <c:numCache>
                <c:formatCode>_-* #,##0.00\ _P_t_s_-;\-* #,##0.00\ _P_t_s_-;_-* "-"\ _P_t_s_-;_-@_-</c:formatCode>
                <c:ptCount val="14"/>
                <c:pt idx="0">
                  <c:v>15.38</c:v>
                </c:pt>
                <c:pt idx="1">
                  <c:v>11.242000000000001</c:v>
                </c:pt>
                <c:pt idx="2">
                  <c:v>5.0389999999999997</c:v>
                </c:pt>
                <c:pt idx="3">
                  <c:v>2.9020000000000001</c:v>
                </c:pt>
                <c:pt idx="4">
                  <c:v>1.393</c:v>
                </c:pt>
                <c:pt idx="5">
                  <c:v>0.70899999999999996</c:v>
                </c:pt>
                <c:pt idx="6">
                  <c:v>0.375</c:v>
                </c:pt>
                <c:pt idx="7">
                  <c:v>0.161</c:v>
                </c:pt>
                <c:pt idx="8">
                  <c:v>7.4999999999999997E-2</c:v>
                </c:pt>
                <c:pt idx="9">
                  <c:v>4.1000000000000002E-2</c:v>
                </c:pt>
                <c:pt idx="10">
                  <c:v>3.4000000000000002E-2</c:v>
                </c:pt>
                <c:pt idx="11">
                  <c:v>2.1000000000000001E-2</c:v>
                </c:pt>
                <c:pt idx="12">
                  <c:v>4.0000000000000001E-3</c:v>
                </c:pt>
                <c:pt idx="13">
                  <c:v>0.02</c:v>
                </c:pt>
              </c:numCache>
            </c:numRef>
          </c:val>
        </c:ser>
        <c:ser>
          <c:idx val="2"/>
          <c:order val="2"/>
          <c:tx>
            <c:strRef>
              <c:f>'70-903'!$BC$54:$BC$56</c:f>
              <c:strCache>
                <c:ptCount val="1"/>
                <c:pt idx="0">
                  <c:v>IFN4: 21.352.000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'70-903'!$AZ$57:$AZ$70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'70-903'!$BC$57:$BC$70</c:f>
              <c:numCache>
                <c:formatCode>_-* #,##0.00\ _P_t_s_-;\-* #,##0.00\ _P_t_s_-;_-* "-"\ _P_t_s_-;_-@_-</c:formatCode>
                <c:ptCount val="14"/>
                <c:pt idx="0">
                  <c:v>5.9710000000000001</c:v>
                </c:pt>
                <c:pt idx="1">
                  <c:v>6.2169999999999996</c:v>
                </c:pt>
                <c:pt idx="2">
                  <c:v>3.77</c:v>
                </c:pt>
                <c:pt idx="3">
                  <c:v>2.3769999999999998</c:v>
                </c:pt>
                <c:pt idx="4">
                  <c:v>1.3</c:v>
                </c:pt>
                <c:pt idx="5">
                  <c:v>0.79300000000000004</c:v>
                </c:pt>
                <c:pt idx="6">
                  <c:v>0.45100000000000001</c:v>
                </c:pt>
                <c:pt idx="7">
                  <c:v>0.24099999999999999</c:v>
                </c:pt>
                <c:pt idx="8">
                  <c:v>0.10100000000000001</c:v>
                </c:pt>
                <c:pt idx="9">
                  <c:v>5.1999999999999998E-2</c:v>
                </c:pt>
                <c:pt idx="10">
                  <c:v>2.9000000000000001E-2</c:v>
                </c:pt>
                <c:pt idx="11">
                  <c:v>0.02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132864"/>
        <c:axId val="324840256"/>
      </c:barChart>
      <c:catAx>
        <c:axId val="34813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4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840256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32864"/>
        <c:crosses val="autoZero"/>
        <c:crossBetween val="between"/>
        <c:majorUnit val="5"/>
        <c:min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7702935408935951"/>
          <c:w val="0.25774025669471734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133888"/>
        <c:axId val="324842560"/>
      </c:barChart>
      <c:catAx>
        <c:axId val="34813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4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84256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338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'70-903'!$AU$62:$AU$70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'70-903'!$AV$62:$AV$70</c:f>
              <c:numCache>
                <c:formatCode>_-* #,##0.0\ _P_t_s_-;\-* #,##0.0\ _P_t_s_-;_-* "-"\ _P_t_s_-;_-@_-</c:formatCode>
                <c:ptCount val="9"/>
                <c:pt idx="0">
                  <c:v>1.8440000000000001</c:v>
                </c:pt>
                <c:pt idx="1">
                  <c:v>0.92900000000000005</c:v>
                </c:pt>
                <c:pt idx="2">
                  <c:v>0.42199999999999999</c:v>
                </c:pt>
                <c:pt idx="3">
                  <c:v>0.13800000000000001</c:v>
                </c:pt>
                <c:pt idx="4">
                  <c:v>5.3999999999999999E-2</c:v>
                </c:pt>
                <c:pt idx="5">
                  <c:v>1.0999999999999999E-2</c:v>
                </c:pt>
                <c:pt idx="6">
                  <c:v>6.0000000000000001E-3</c:v>
                </c:pt>
                <c:pt idx="7">
                  <c:v>4.0000000000000001E-3</c:v>
                </c:pt>
                <c:pt idx="8">
                  <c:v>3.0000000000000001E-3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'70-903'!$AU$62:$AU$70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'70-903'!$AW$62:$AW$70</c:f>
              <c:numCache>
                <c:formatCode>_-* #,##0.000\ _P_t_s_-;\-* #,##0.000\ _P_t_s_-;_-* "-"\ _P_t_s_-;_-@_-</c:formatCode>
                <c:ptCount val="9"/>
                <c:pt idx="0">
                  <c:v>2.5270000000000001</c:v>
                </c:pt>
                <c:pt idx="1">
                  <c:v>1.524</c:v>
                </c:pt>
                <c:pt idx="2">
                  <c:v>0.82899999999999996</c:v>
                </c:pt>
                <c:pt idx="3">
                  <c:v>0.252</c:v>
                </c:pt>
                <c:pt idx="4">
                  <c:v>0.128</c:v>
                </c:pt>
                <c:pt idx="5">
                  <c:v>4.5999999999999999E-2</c:v>
                </c:pt>
                <c:pt idx="6">
                  <c:v>8.9999999999999993E-3</c:v>
                </c:pt>
                <c:pt idx="7">
                  <c:v>5.0000000000000001E-3</c:v>
                </c:pt>
                <c:pt idx="8">
                  <c:v>7.0000000000000001E-3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'70-903'!$AU$62:$AU$70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'70-903'!$AX$62:$AX$70</c:f>
              <c:numCache>
                <c:formatCode>_-* #,##0.000\ _P_t_s_-;\-* #,##0.000\ _P_t_s_-;_-* "-"\ _P_t_s_-;_-@_-</c:formatCode>
                <c:ptCount val="9"/>
                <c:pt idx="0">
                  <c:v>2.407</c:v>
                </c:pt>
                <c:pt idx="1">
                  <c:v>1.8740000000000001</c:v>
                </c:pt>
                <c:pt idx="2">
                  <c:v>1.23</c:v>
                </c:pt>
                <c:pt idx="3">
                  <c:v>0.54200000000000004</c:v>
                </c:pt>
                <c:pt idx="4">
                  <c:v>0.23100000000000001</c:v>
                </c:pt>
                <c:pt idx="5">
                  <c:v>0.10299999999999999</c:v>
                </c:pt>
                <c:pt idx="6">
                  <c:v>3.7999999999999999E-2</c:v>
                </c:pt>
                <c:pt idx="7">
                  <c:v>3.0000000000000001E-3</c:v>
                </c:pt>
                <c:pt idx="8">
                  <c:v>8.9999999999999993E-3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134400"/>
        <c:axId val="324843712"/>
      </c:barChart>
      <c:catAx>
        <c:axId val="348134400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4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843712"/>
        <c:scaling>
          <c:orientation val="minMax"/>
          <c:max val="2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34400"/>
        <c:crosses val="autoZero"/>
        <c:crossBetween val="between"/>
        <c:majorUnit val="0.70000000000000007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134912"/>
        <c:axId val="324952640"/>
      </c:barChart>
      <c:catAx>
        <c:axId val="34813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5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5264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813491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315200"/>
        <c:axId val="324954368"/>
      </c:barChart>
      <c:catAx>
        <c:axId val="3633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5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5436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31520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315712"/>
        <c:axId val="324956672"/>
      </c:barChart>
      <c:catAx>
        <c:axId val="3633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5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5667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31571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316224"/>
        <c:axId val="324957824"/>
      </c:barChart>
      <c:catAx>
        <c:axId val="36331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5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5782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316224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753024"/>
        <c:axId val="342994880"/>
      </c:barChart>
      <c:catAx>
        <c:axId val="23475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99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99488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75302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'70-903'!$AZ$62:$AZ$70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'70-903'!$BA$62:$BA$70</c:f>
              <c:numCache>
                <c:formatCode>_-* #,##0.0\ _P_t_s_-;\-* #,##0.0\ _P_t_s_-;_-* "-"\ _P_t_s_-;_-@_-</c:formatCode>
                <c:ptCount val="9"/>
                <c:pt idx="0">
                  <c:v>0.56699999999999995</c:v>
                </c:pt>
                <c:pt idx="1">
                  <c:v>0.26900000000000002</c:v>
                </c:pt>
                <c:pt idx="2">
                  <c:v>0.109</c:v>
                </c:pt>
                <c:pt idx="3">
                  <c:v>4.8000000000000001E-2</c:v>
                </c:pt>
                <c:pt idx="4">
                  <c:v>2.5000000000000001E-2</c:v>
                </c:pt>
                <c:pt idx="5">
                  <c:v>2.9000000000000001E-2</c:v>
                </c:pt>
                <c:pt idx="6">
                  <c:v>0.01</c:v>
                </c:pt>
                <c:pt idx="7">
                  <c:v>3.0000000000000001E-3</c:v>
                </c:pt>
                <c:pt idx="8">
                  <c:v>2.5999999999999999E-2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'70-903'!$AZ$62:$AZ$70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'70-903'!$BB$62:$BB$70</c:f>
              <c:numCache>
                <c:formatCode>_-* #,##0.00\ _P_t_s_-;\-* #,##0.00\ _P_t_s_-;_-* "-"\ _P_t_s_-;_-@_-</c:formatCode>
                <c:ptCount val="9"/>
                <c:pt idx="0">
                  <c:v>0.70899999999999996</c:v>
                </c:pt>
                <c:pt idx="1">
                  <c:v>0.375</c:v>
                </c:pt>
                <c:pt idx="2">
                  <c:v>0.161</c:v>
                </c:pt>
                <c:pt idx="3">
                  <c:v>7.4999999999999997E-2</c:v>
                </c:pt>
                <c:pt idx="4">
                  <c:v>4.1000000000000002E-2</c:v>
                </c:pt>
                <c:pt idx="5">
                  <c:v>3.4000000000000002E-2</c:v>
                </c:pt>
                <c:pt idx="6">
                  <c:v>2.1000000000000001E-2</c:v>
                </c:pt>
                <c:pt idx="7">
                  <c:v>4.0000000000000001E-3</c:v>
                </c:pt>
                <c:pt idx="8">
                  <c:v>0.02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'70-903'!$AZ$62:$AZ$70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'70-903'!$BC$62:$BC$70</c:f>
              <c:numCache>
                <c:formatCode>_-* #,##0.00\ _P_t_s_-;\-* #,##0.00\ _P_t_s_-;_-* "-"\ _P_t_s_-;_-@_-</c:formatCode>
                <c:ptCount val="9"/>
                <c:pt idx="0">
                  <c:v>0.79300000000000004</c:v>
                </c:pt>
                <c:pt idx="1">
                  <c:v>0.45100000000000001</c:v>
                </c:pt>
                <c:pt idx="2">
                  <c:v>0.24099999999999999</c:v>
                </c:pt>
                <c:pt idx="3">
                  <c:v>0.10100000000000001</c:v>
                </c:pt>
                <c:pt idx="4">
                  <c:v>5.1999999999999998E-2</c:v>
                </c:pt>
                <c:pt idx="5">
                  <c:v>2.9000000000000001E-2</c:v>
                </c:pt>
                <c:pt idx="6">
                  <c:v>0.02</c:v>
                </c:pt>
                <c:pt idx="7">
                  <c:v>0.01</c:v>
                </c:pt>
                <c:pt idx="8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316736"/>
        <c:axId val="324959552"/>
      </c:barChart>
      <c:catAx>
        <c:axId val="36331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5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5955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316736"/>
        <c:crosses val="autoZero"/>
        <c:crossBetween val="between"/>
        <c:majorUnit val="0.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317248"/>
        <c:axId val="326469312"/>
      </c:barChart>
      <c:catAx>
        <c:axId val="36331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693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31724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317760"/>
        <c:axId val="326471040"/>
      </c:barChart>
      <c:catAx>
        <c:axId val="36331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7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7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31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318272"/>
        <c:axId val="326473344"/>
      </c:barChart>
      <c:catAx>
        <c:axId val="36331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7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733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31827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318784"/>
        <c:axId val="326474496"/>
      </c:barChart>
      <c:catAx>
        <c:axId val="3633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7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744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31878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5737472"/>
        <c:axId val="326574656"/>
      </c:barChart>
      <c:catAx>
        <c:axId val="36573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57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74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73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5737984"/>
        <c:axId val="326576960"/>
      </c:barChart>
      <c:catAx>
        <c:axId val="36573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57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769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737984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5738496"/>
        <c:axId val="326578112"/>
      </c:barChart>
      <c:catAx>
        <c:axId val="365738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57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78112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73849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5739520"/>
        <c:axId val="326579840"/>
      </c:barChart>
      <c:catAx>
        <c:axId val="3657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57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79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73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501888"/>
        <c:axId val="326672384"/>
      </c:barChart>
      <c:catAx>
        <c:axId val="36650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7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72384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501888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753536"/>
        <c:axId val="342997184"/>
      </c:barChart>
      <c:catAx>
        <c:axId val="23475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99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99718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75353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502400"/>
        <c:axId val="326673536"/>
      </c:barChart>
      <c:catAx>
        <c:axId val="36650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7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73536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502400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502912"/>
        <c:axId val="326675840"/>
      </c:barChart>
      <c:catAx>
        <c:axId val="36650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7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7584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50291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503424"/>
        <c:axId val="326676992"/>
      </c:barChart>
      <c:catAx>
        <c:axId val="36650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7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7699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503424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503936"/>
        <c:axId val="326678720"/>
      </c:barChart>
      <c:catAx>
        <c:axId val="36650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7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78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50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'70-903'!$BF$54:$BF$56</c:f>
              <c:strCache>
                <c:ptCount val="1"/>
                <c:pt idx="0">
                  <c:v>IFN2: 12.012.000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'70-903'!$BE$57:$BE$70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'70-903'!$BF$57:$BF$70</c:f>
              <c:numCache>
                <c:formatCode>_-* #,##0.0\ _P_t_s_-;\-* #,##0.0\ _P_t_s_-;_-* "-"\ _P_t_s_-;_-@_-</c:formatCode>
                <c:ptCount val="14"/>
                <c:pt idx="0">
                  <c:v>3.87</c:v>
                </c:pt>
                <c:pt idx="1">
                  <c:v>2.4409999999999998</c:v>
                </c:pt>
                <c:pt idx="2">
                  <c:v>2.202</c:v>
                </c:pt>
                <c:pt idx="3">
                  <c:v>1.8480000000000001</c:v>
                </c:pt>
                <c:pt idx="4">
                  <c:v>0.95199999999999996</c:v>
                </c:pt>
                <c:pt idx="5">
                  <c:v>0.41599999999999998</c:v>
                </c:pt>
                <c:pt idx="6">
                  <c:v>0.19700000000000001</c:v>
                </c:pt>
                <c:pt idx="7">
                  <c:v>6.4000000000000001E-2</c:v>
                </c:pt>
                <c:pt idx="8">
                  <c:v>1.4E-2</c:v>
                </c:pt>
                <c:pt idx="9">
                  <c:v>3.0000000000000001E-3</c:v>
                </c:pt>
                <c:pt idx="10">
                  <c:v>4.0000000000000001E-3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'70-903'!$BG$54:$BG$56</c:f>
              <c:strCache>
                <c:ptCount val="1"/>
                <c:pt idx="0">
                  <c:v>IFN3: 13.132.000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'70-903'!$BE$57:$BE$70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'70-903'!$BG$57:$BG$70</c:f>
              <c:numCache>
                <c:formatCode>_-* #,##0.00\ _P_t_s_-;\-* #,##0.00\ _P_t_s_-;_-* "-"\ _P_t_s_-;_-@_-</c:formatCode>
                <c:ptCount val="14"/>
                <c:pt idx="0">
                  <c:v>3.36</c:v>
                </c:pt>
                <c:pt idx="1">
                  <c:v>2.7149999999999999</c:v>
                </c:pt>
                <c:pt idx="2">
                  <c:v>2.1909999999999998</c:v>
                </c:pt>
                <c:pt idx="3">
                  <c:v>1.9930000000000001</c:v>
                </c:pt>
                <c:pt idx="4">
                  <c:v>1.3680000000000001</c:v>
                </c:pt>
                <c:pt idx="5">
                  <c:v>0.84199999999999997</c:v>
                </c:pt>
                <c:pt idx="6">
                  <c:v>0.42699999999999999</c:v>
                </c:pt>
                <c:pt idx="7">
                  <c:v>0.161</c:v>
                </c:pt>
                <c:pt idx="8">
                  <c:v>5.1999999999999998E-2</c:v>
                </c:pt>
                <c:pt idx="9">
                  <c:v>1.2E-2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2E-3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'70-903'!$BH$54:$BH$56</c:f>
              <c:strCache>
                <c:ptCount val="1"/>
                <c:pt idx="0">
                  <c:v>IFN4: 9.849.000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'70-903'!$BE$57:$BE$70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'70-903'!$BH$57:$BH$70</c:f>
              <c:numCache>
                <c:formatCode>_-* #,##0.00\ _P_t_s_-;\-* #,##0.00\ _P_t_s_-;_-* "-"\ _P_t_s_-;_-@_-</c:formatCode>
                <c:ptCount val="14"/>
                <c:pt idx="0">
                  <c:v>1.9630000000000001</c:v>
                </c:pt>
                <c:pt idx="1">
                  <c:v>1.514</c:v>
                </c:pt>
                <c:pt idx="2">
                  <c:v>1.609</c:v>
                </c:pt>
                <c:pt idx="3">
                  <c:v>1.53</c:v>
                </c:pt>
                <c:pt idx="4">
                  <c:v>1.329</c:v>
                </c:pt>
                <c:pt idx="5">
                  <c:v>0.86199999999999999</c:v>
                </c:pt>
                <c:pt idx="6">
                  <c:v>0.52200000000000002</c:v>
                </c:pt>
                <c:pt idx="7">
                  <c:v>0.318</c:v>
                </c:pt>
                <c:pt idx="8">
                  <c:v>0.108</c:v>
                </c:pt>
                <c:pt idx="9">
                  <c:v>5.6000000000000001E-2</c:v>
                </c:pt>
                <c:pt idx="10">
                  <c:v>1.4999999999999999E-2</c:v>
                </c:pt>
                <c:pt idx="11">
                  <c:v>1.2999999999999999E-2</c:v>
                </c:pt>
                <c:pt idx="12">
                  <c:v>8.0000000000000002E-3</c:v>
                </c:pt>
                <c:pt idx="13">
                  <c:v>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504448"/>
        <c:axId val="326771264"/>
      </c:barChart>
      <c:catAx>
        <c:axId val="36650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7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71264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504448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4571240450613774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'70-903'!$BE$62:$BE$70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'70-903'!$BF$62:$BF$70</c:f>
              <c:numCache>
                <c:formatCode>_-* #,##0.0\ _P_t_s_-;\-* #,##0.0\ _P_t_s_-;_-* "-"\ _P_t_s_-;_-@_-</c:formatCode>
                <c:ptCount val="9"/>
                <c:pt idx="0">
                  <c:v>0.41599999999999998</c:v>
                </c:pt>
                <c:pt idx="1">
                  <c:v>0.19700000000000001</c:v>
                </c:pt>
                <c:pt idx="2">
                  <c:v>6.4000000000000001E-2</c:v>
                </c:pt>
                <c:pt idx="3">
                  <c:v>1.4E-2</c:v>
                </c:pt>
                <c:pt idx="4">
                  <c:v>3.0000000000000001E-3</c:v>
                </c:pt>
                <c:pt idx="5">
                  <c:v>4.0000000000000001E-3</c:v>
                </c:pt>
                <c:pt idx="6">
                  <c:v>0</c:v>
                </c:pt>
                <c:pt idx="7">
                  <c:v>1E-3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'70-903'!$BE$62:$BE$70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'70-903'!$BG$62:$BG$70</c:f>
              <c:numCache>
                <c:formatCode>_-* #,##0.00\ _P_t_s_-;\-* #,##0.00\ _P_t_s_-;_-* "-"\ _P_t_s_-;_-@_-</c:formatCode>
                <c:ptCount val="9"/>
                <c:pt idx="0">
                  <c:v>0.84199999999999997</c:v>
                </c:pt>
                <c:pt idx="1">
                  <c:v>0.42699999999999999</c:v>
                </c:pt>
                <c:pt idx="2">
                  <c:v>0.161</c:v>
                </c:pt>
                <c:pt idx="3">
                  <c:v>5.1999999999999998E-2</c:v>
                </c:pt>
                <c:pt idx="4">
                  <c:v>1.2E-2</c:v>
                </c:pt>
                <c:pt idx="5">
                  <c:v>5.0000000000000001E-3</c:v>
                </c:pt>
                <c:pt idx="6">
                  <c:v>4.0000000000000001E-3</c:v>
                </c:pt>
                <c:pt idx="7">
                  <c:v>2E-3</c:v>
                </c:pt>
                <c:pt idx="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'70-903'!$BE$62:$BE$70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'70-903'!$BH$62:$BH$70</c:f>
              <c:numCache>
                <c:formatCode>_-* #,##0.00\ _P_t_s_-;\-* #,##0.00\ _P_t_s_-;_-* "-"\ _P_t_s_-;_-@_-</c:formatCode>
                <c:ptCount val="9"/>
                <c:pt idx="0">
                  <c:v>0.86199999999999999</c:v>
                </c:pt>
                <c:pt idx="1">
                  <c:v>0.52200000000000002</c:v>
                </c:pt>
                <c:pt idx="2">
                  <c:v>0.318</c:v>
                </c:pt>
                <c:pt idx="3">
                  <c:v>0.108</c:v>
                </c:pt>
                <c:pt idx="4">
                  <c:v>5.6000000000000001E-2</c:v>
                </c:pt>
                <c:pt idx="5">
                  <c:v>1.4999999999999999E-2</c:v>
                </c:pt>
                <c:pt idx="6">
                  <c:v>1.2999999999999999E-2</c:v>
                </c:pt>
                <c:pt idx="7">
                  <c:v>8.0000000000000002E-3</c:v>
                </c:pt>
                <c:pt idx="8">
                  <c:v>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505472"/>
        <c:axId val="326773568"/>
      </c:barChart>
      <c:catAx>
        <c:axId val="36650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7356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505472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160768"/>
        <c:axId val="326775872"/>
      </c:barChart>
      <c:catAx>
        <c:axId val="36816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75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16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'70-903'!$X$54:$X$56</c:f>
              <c:strCache>
                <c:ptCount val="1"/>
                <c:pt idx="0">
                  <c:v>IFN3: 79.847.000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'70-903'!$X$57:$X$70</c:f>
              <c:numCache>
                <c:formatCode>_-* #,##0.00\ _P_t_s_-;\-* #,##0.00\ _P_t_s_-;_-* "-"\ _P_t_s_-;_-@_-</c:formatCode>
                <c:ptCount val="14"/>
                <c:pt idx="0">
                  <c:v>25.135999999999999</c:v>
                </c:pt>
                <c:pt idx="1">
                  <c:v>16.943999999999999</c:v>
                </c:pt>
                <c:pt idx="2">
                  <c:v>12.952</c:v>
                </c:pt>
                <c:pt idx="3">
                  <c:v>10.179</c:v>
                </c:pt>
                <c:pt idx="4">
                  <c:v>6.444</c:v>
                </c:pt>
                <c:pt idx="5">
                  <c:v>4.0389999999999997</c:v>
                </c:pt>
                <c:pt idx="6">
                  <c:v>2.2330000000000001</c:v>
                </c:pt>
                <c:pt idx="7">
                  <c:v>1.1000000000000001</c:v>
                </c:pt>
                <c:pt idx="8">
                  <c:v>0.39100000000000001</c:v>
                </c:pt>
                <c:pt idx="9">
                  <c:v>0.21199999999999999</c:v>
                </c:pt>
                <c:pt idx="10">
                  <c:v>0.10299999999999999</c:v>
                </c:pt>
                <c:pt idx="11">
                  <c:v>4.3999999999999997E-2</c:v>
                </c:pt>
                <c:pt idx="12">
                  <c:v>2.4E-2</c:v>
                </c:pt>
                <c:pt idx="13">
                  <c:v>4.5999999999999999E-2</c:v>
                </c:pt>
              </c:numCache>
            </c:numRef>
          </c:val>
        </c:ser>
        <c:ser>
          <c:idx val="1"/>
          <c:order val="1"/>
          <c:tx>
            <c:strRef>
              <c:f>'70-903'!$Y$54:$Y$56</c:f>
              <c:strCache>
                <c:ptCount val="1"/>
                <c:pt idx="0">
                  <c:v>IFN4: 82.131.000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'70-903'!$Y$57:$Y$70</c:f>
              <c:numCache>
                <c:formatCode>_-* #,##0.00\ _P_t_s_-;\-* #,##0.00\ _P_t_s_-;_-* "-"\ _P_t_s_-;_-@_-</c:formatCode>
                <c:ptCount val="14"/>
                <c:pt idx="0">
                  <c:v>24.492000000000001</c:v>
                </c:pt>
                <c:pt idx="1">
                  <c:v>16.062999999999999</c:v>
                </c:pt>
                <c:pt idx="2">
                  <c:v>13.948</c:v>
                </c:pt>
                <c:pt idx="3">
                  <c:v>9.9960000000000004</c:v>
                </c:pt>
                <c:pt idx="4">
                  <c:v>7.1550000000000002</c:v>
                </c:pt>
                <c:pt idx="5">
                  <c:v>5.0789999999999997</c:v>
                </c:pt>
                <c:pt idx="6">
                  <c:v>2.8530000000000002</c:v>
                </c:pt>
                <c:pt idx="7">
                  <c:v>1.423</c:v>
                </c:pt>
                <c:pt idx="8">
                  <c:v>0.59299999999999997</c:v>
                </c:pt>
                <c:pt idx="9">
                  <c:v>0.26400000000000001</c:v>
                </c:pt>
                <c:pt idx="10">
                  <c:v>0.13</c:v>
                </c:pt>
                <c:pt idx="11">
                  <c:v>5.8999999999999997E-2</c:v>
                </c:pt>
                <c:pt idx="12">
                  <c:v>2.3E-2</c:v>
                </c:pt>
                <c:pt idx="13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161280"/>
        <c:axId val="326778176"/>
      </c:barChart>
      <c:catAx>
        <c:axId val="36816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781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267781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1612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'70-903'!$X$65:$X$70</c:f>
              <c:numCache>
                <c:formatCode>_-* #,##0.00\ _P_t_s_-;\-* #,##0.00\ _P_t_s_-;_-* "-"\ _P_t_s_-;_-@_-</c:formatCode>
                <c:ptCount val="6"/>
                <c:pt idx="0">
                  <c:v>0.39100000000000001</c:v>
                </c:pt>
                <c:pt idx="1">
                  <c:v>0.21199999999999999</c:v>
                </c:pt>
                <c:pt idx="2">
                  <c:v>0.10299999999999999</c:v>
                </c:pt>
                <c:pt idx="3">
                  <c:v>4.3999999999999997E-2</c:v>
                </c:pt>
                <c:pt idx="4">
                  <c:v>2.4E-2</c:v>
                </c:pt>
                <c:pt idx="5">
                  <c:v>4.5999999999999999E-2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'70-903'!$Y$65:$Y$70</c:f>
              <c:numCache>
                <c:formatCode>_-* #,##0.00\ _P_t_s_-;\-* #,##0.00\ _P_t_s_-;_-* "-"\ _P_t_s_-;_-@_-</c:formatCode>
                <c:ptCount val="6"/>
                <c:pt idx="0">
                  <c:v>0.59299999999999997</c:v>
                </c:pt>
                <c:pt idx="1">
                  <c:v>0.26400000000000001</c:v>
                </c:pt>
                <c:pt idx="2">
                  <c:v>0.13</c:v>
                </c:pt>
                <c:pt idx="3">
                  <c:v>5.8999999999999997E-2</c:v>
                </c:pt>
                <c:pt idx="4">
                  <c:v>2.3E-2</c:v>
                </c:pt>
                <c:pt idx="5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161792"/>
        <c:axId val="326845568"/>
      </c:barChart>
      <c:catAx>
        <c:axId val="368161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84556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2684556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16179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162304"/>
        <c:axId val="326847296"/>
      </c:barChart>
      <c:catAx>
        <c:axId val="36816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84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7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16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555584"/>
        <c:axId val="181278912"/>
      </c:barChart>
      <c:catAx>
        <c:axId val="23155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27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7891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155558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705344"/>
        <c:axId val="342998336"/>
      </c:barChart>
      <c:catAx>
        <c:axId val="23570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299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998336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5705344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162816"/>
        <c:axId val="326849600"/>
      </c:barChart>
      <c:catAx>
        <c:axId val="3681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84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960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16281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163328"/>
        <c:axId val="326850752"/>
      </c:barChart>
      <c:catAx>
        <c:axId val="36816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8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5075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16332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163840"/>
        <c:axId val="327090176"/>
      </c:barChart>
      <c:catAx>
        <c:axId val="36816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9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090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16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'70-903'!$AC$54:$AC$56</c:f>
              <c:strCache>
                <c:ptCount val="1"/>
                <c:pt idx="0">
                  <c:v>IFN3: 189.879.000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'70-903'!$AB$57:$AB$70</c:f>
              <c:numCache>
                <c:formatCode>_-* #,##0.0\ _P_t_s_-;\-* #,##0.0\ _P_t_s_-;_-* "-"\ _P_t_s_-;_-@_-</c:formatCode>
                <c:ptCount val="14"/>
                <c:pt idx="0">
                  <c:v>73.153999999999996</c:v>
                </c:pt>
                <c:pt idx="1">
                  <c:v>29.346</c:v>
                </c:pt>
                <c:pt idx="2">
                  <c:v>10.516999999999999</c:v>
                </c:pt>
                <c:pt idx="3">
                  <c:v>3.5390000000000001</c:v>
                </c:pt>
                <c:pt idx="4">
                  <c:v>1.109</c:v>
                </c:pt>
                <c:pt idx="5">
                  <c:v>0.53700000000000003</c:v>
                </c:pt>
                <c:pt idx="6">
                  <c:v>0.249</c:v>
                </c:pt>
                <c:pt idx="7">
                  <c:v>0.11</c:v>
                </c:pt>
                <c:pt idx="8">
                  <c:v>4.5999999999999999E-2</c:v>
                </c:pt>
                <c:pt idx="9">
                  <c:v>3.4000000000000002E-2</c:v>
                </c:pt>
                <c:pt idx="10">
                  <c:v>1.7999999999999999E-2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cat>
          <c:val>
            <c:numRef>
              <c:f>'70-903'!$AC$57:$AC$70</c:f>
              <c:numCache>
                <c:formatCode>_-* #,##0.00\ _P_t_s_-;\-* #,##0.00\ _P_t_s_-;_-* "-"\ _P_t_s_-;_-@_-</c:formatCode>
                <c:ptCount val="14"/>
                <c:pt idx="0">
                  <c:v>104.995</c:v>
                </c:pt>
                <c:pt idx="1">
                  <c:v>51.052999999999997</c:v>
                </c:pt>
                <c:pt idx="2">
                  <c:v>20.509</c:v>
                </c:pt>
                <c:pt idx="3">
                  <c:v>8.52</c:v>
                </c:pt>
                <c:pt idx="4">
                  <c:v>2.62</c:v>
                </c:pt>
                <c:pt idx="5">
                  <c:v>1.1399999999999999</c:v>
                </c:pt>
                <c:pt idx="6">
                  <c:v>0.51200000000000001</c:v>
                </c:pt>
                <c:pt idx="7">
                  <c:v>0.26300000000000001</c:v>
                </c:pt>
                <c:pt idx="8">
                  <c:v>8.7999999999999995E-2</c:v>
                </c:pt>
                <c:pt idx="9">
                  <c:v>5.2999999999999999E-2</c:v>
                </c:pt>
                <c:pt idx="10">
                  <c:v>3.9E-2</c:v>
                </c:pt>
                <c:pt idx="11">
                  <c:v>1.9E-2</c:v>
                </c:pt>
                <c:pt idx="12">
                  <c:v>2.5000000000000001E-2</c:v>
                </c:pt>
                <c:pt idx="13">
                  <c:v>4.2999999999999997E-2</c:v>
                </c:pt>
              </c:numCache>
            </c:numRef>
          </c:val>
        </c:ser>
        <c:ser>
          <c:idx val="1"/>
          <c:order val="1"/>
          <c:tx>
            <c:strRef>
              <c:f>'70-903'!$AD$54:$AD$56</c:f>
              <c:strCache>
                <c:ptCount val="1"/>
                <c:pt idx="0">
                  <c:v>IFN4: 209.416.000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'70-903'!$AB$57:$AB$70</c:f>
              <c:numCache>
                <c:formatCode>_-* #,##0.0\ _P_t_s_-;\-* #,##0.0\ _P_t_s_-;_-* "-"\ _P_t_s_-;_-@_-</c:formatCode>
                <c:ptCount val="14"/>
                <c:pt idx="0">
                  <c:v>73.153999999999996</c:v>
                </c:pt>
                <c:pt idx="1">
                  <c:v>29.346</c:v>
                </c:pt>
                <c:pt idx="2">
                  <c:v>10.516999999999999</c:v>
                </c:pt>
                <c:pt idx="3">
                  <c:v>3.5390000000000001</c:v>
                </c:pt>
                <c:pt idx="4">
                  <c:v>1.109</c:v>
                </c:pt>
                <c:pt idx="5">
                  <c:v>0.53700000000000003</c:v>
                </c:pt>
                <c:pt idx="6">
                  <c:v>0.249</c:v>
                </c:pt>
                <c:pt idx="7">
                  <c:v>0.11</c:v>
                </c:pt>
                <c:pt idx="8">
                  <c:v>4.5999999999999999E-2</c:v>
                </c:pt>
                <c:pt idx="9">
                  <c:v>3.4000000000000002E-2</c:v>
                </c:pt>
                <c:pt idx="10">
                  <c:v>1.7999999999999999E-2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cat>
          <c:val>
            <c:numRef>
              <c:f>'70-903'!$AD$57:$AD$70</c:f>
              <c:numCache>
                <c:formatCode>_-* #,##0.00\ _P_t_s_-;\-* #,##0.00\ _P_t_s_-;_-* "-"\ _P_t_s_-;_-@_-</c:formatCode>
                <c:ptCount val="14"/>
                <c:pt idx="0">
                  <c:v>101.247</c:v>
                </c:pt>
                <c:pt idx="1">
                  <c:v>58.640999999999998</c:v>
                </c:pt>
                <c:pt idx="2">
                  <c:v>28.634</c:v>
                </c:pt>
                <c:pt idx="3">
                  <c:v>12.637</c:v>
                </c:pt>
                <c:pt idx="4">
                  <c:v>4.5439999999999996</c:v>
                </c:pt>
                <c:pt idx="5">
                  <c:v>1.8360000000000001</c:v>
                </c:pt>
                <c:pt idx="6">
                  <c:v>0.96599999999999997</c:v>
                </c:pt>
                <c:pt idx="7">
                  <c:v>0.442</c:v>
                </c:pt>
                <c:pt idx="8">
                  <c:v>0.193</c:v>
                </c:pt>
                <c:pt idx="9">
                  <c:v>0.10199999999999999</c:v>
                </c:pt>
                <c:pt idx="10">
                  <c:v>0.05</c:v>
                </c:pt>
                <c:pt idx="11">
                  <c:v>0.04</c:v>
                </c:pt>
                <c:pt idx="12">
                  <c:v>2.1000000000000001E-2</c:v>
                </c:pt>
                <c:pt idx="13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164352"/>
        <c:axId val="327092480"/>
      </c:barChart>
      <c:catAx>
        <c:axId val="36816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9248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270924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16435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'70-903'!$AB$65:$AB$70</c:f>
              <c:numCache>
                <c:formatCode>_-* #,##0.0\ _P_t_s_-;\-* #,##0.0\ _P_t_s_-;_-* "-"\ _P_t_s_-;_-@_-</c:formatCode>
                <c:ptCount val="6"/>
                <c:pt idx="0">
                  <c:v>4.5999999999999999E-2</c:v>
                </c:pt>
                <c:pt idx="1">
                  <c:v>3.4000000000000002E-2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1.7999999999999999E-2</c:v>
                </c:pt>
              </c:numCache>
            </c:numRef>
          </c:cat>
          <c:val>
            <c:numRef>
              <c:f>'70-903'!$AC$65:$AC$70</c:f>
              <c:numCache>
                <c:formatCode>_-* #,##0.00\ _P_t_s_-;\-* #,##0.00\ _P_t_s_-;_-* "-"\ _P_t_s_-;_-@_-</c:formatCode>
                <c:ptCount val="6"/>
                <c:pt idx="0">
                  <c:v>8.7999999999999995E-2</c:v>
                </c:pt>
                <c:pt idx="1">
                  <c:v>5.2999999999999999E-2</c:v>
                </c:pt>
                <c:pt idx="2">
                  <c:v>3.9E-2</c:v>
                </c:pt>
                <c:pt idx="3">
                  <c:v>1.9E-2</c:v>
                </c:pt>
                <c:pt idx="4">
                  <c:v>2.5000000000000001E-2</c:v>
                </c:pt>
                <c:pt idx="5">
                  <c:v>4.2999999999999997E-2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'70-903'!$AB$65:$AB$70</c:f>
              <c:numCache>
                <c:formatCode>_-* #,##0.0\ _P_t_s_-;\-* #,##0.0\ _P_t_s_-;_-* "-"\ _P_t_s_-;_-@_-</c:formatCode>
                <c:ptCount val="6"/>
                <c:pt idx="0">
                  <c:v>4.5999999999999999E-2</c:v>
                </c:pt>
                <c:pt idx="1">
                  <c:v>3.4000000000000002E-2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1.7999999999999999E-2</c:v>
                </c:pt>
              </c:numCache>
            </c:numRef>
          </c:cat>
          <c:val>
            <c:numRef>
              <c:f>'70-903'!$AD$65:$AD$70</c:f>
              <c:numCache>
                <c:formatCode>_-* #,##0.00\ _P_t_s_-;\-* #,##0.00\ _P_t_s_-;_-* "-"\ _P_t_s_-;_-@_-</c:formatCode>
                <c:ptCount val="6"/>
                <c:pt idx="0">
                  <c:v>0.193</c:v>
                </c:pt>
                <c:pt idx="1">
                  <c:v>0.10199999999999999</c:v>
                </c:pt>
                <c:pt idx="2">
                  <c:v>0.05</c:v>
                </c:pt>
                <c:pt idx="3">
                  <c:v>0.04</c:v>
                </c:pt>
                <c:pt idx="4">
                  <c:v>2.1000000000000001E-2</c:v>
                </c:pt>
                <c:pt idx="5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984064"/>
        <c:axId val="327094208"/>
      </c:barChart>
      <c:catAx>
        <c:axId val="36898406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942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270942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98406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984576"/>
        <c:axId val="327095936"/>
      </c:barChart>
      <c:catAx>
        <c:axId val="36898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9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095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98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985088"/>
        <c:axId val="327163904"/>
      </c:barChart>
      <c:catAx>
        <c:axId val="36898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6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6390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985088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985600"/>
        <c:axId val="327165056"/>
      </c:barChart>
      <c:catAx>
        <c:axId val="36898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6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650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9856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986112"/>
        <c:axId val="327166784"/>
      </c:barChart>
      <c:catAx>
        <c:axId val="36898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6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66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98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986624"/>
        <c:axId val="327169088"/>
      </c:barChart>
      <c:catAx>
        <c:axId val="36898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6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6908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986624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'70-903'!$M$62:$M$70</c:f>
              <c:numCache>
                <c:formatCode>_-* #,##0.0\ _P_t_s_-;\-* #,##0.0\ _P_t_s_-;_-* "-"\ _P_t_s_-;_-@_-</c:formatCode>
                <c:ptCount val="9"/>
                <c:pt idx="0">
                  <c:v>2.37</c:v>
                </c:pt>
                <c:pt idx="1">
                  <c:v>0.82599999999999996</c:v>
                </c:pt>
                <c:pt idx="2">
                  <c:v>0.34399999999999997</c:v>
                </c:pt>
                <c:pt idx="3">
                  <c:v>0.13800000000000001</c:v>
                </c:pt>
                <c:pt idx="4">
                  <c:v>4.8000000000000001E-2</c:v>
                </c:pt>
                <c:pt idx="5">
                  <c:v>2.5999999999999999E-2</c:v>
                </c:pt>
                <c:pt idx="6">
                  <c:v>8.0000000000000002E-3</c:v>
                </c:pt>
                <c:pt idx="7">
                  <c:v>0.01</c:v>
                </c:pt>
                <c:pt idx="8">
                  <c:v>6.0000000000000001E-3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'70-903'!$N$62:$N$70</c:f>
              <c:numCache>
                <c:formatCode>_-* #,##0.00\ _P_t_s_-;\-* #,##0.00\ _P_t_s_-;_-* "-"\ _P_t_s_-;_-@_-</c:formatCode>
                <c:ptCount val="9"/>
                <c:pt idx="0">
                  <c:v>3.706</c:v>
                </c:pt>
                <c:pt idx="1">
                  <c:v>1.4359999999999999</c:v>
                </c:pt>
                <c:pt idx="2">
                  <c:v>0.57499999999999996</c:v>
                </c:pt>
                <c:pt idx="3">
                  <c:v>0.19600000000000001</c:v>
                </c:pt>
                <c:pt idx="4">
                  <c:v>9.6000000000000002E-2</c:v>
                </c:pt>
                <c:pt idx="5">
                  <c:v>4.1000000000000002E-2</c:v>
                </c:pt>
                <c:pt idx="6">
                  <c:v>1.4E-2</c:v>
                </c:pt>
                <c:pt idx="7">
                  <c:v>7.0000000000000001E-3</c:v>
                </c:pt>
                <c:pt idx="8">
                  <c:v>8.0000000000000002E-3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'70-903'!$O$62:$O$70</c:f>
              <c:numCache>
                <c:formatCode>_-* #,##0.00\ _P_t_s_-;\-* #,##0.00\ _P_t_s_-;_-* "-"\ _P_t_s_-;_-@_-</c:formatCode>
                <c:ptCount val="9"/>
                <c:pt idx="0">
                  <c:v>6.1139999999999999</c:v>
                </c:pt>
                <c:pt idx="1">
                  <c:v>2.891</c:v>
                </c:pt>
                <c:pt idx="2">
                  <c:v>0.997</c:v>
                </c:pt>
                <c:pt idx="3">
                  <c:v>0.313</c:v>
                </c:pt>
                <c:pt idx="4">
                  <c:v>0.13</c:v>
                </c:pt>
                <c:pt idx="5">
                  <c:v>6.4000000000000001E-2</c:v>
                </c:pt>
                <c:pt idx="6">
                  <c:v>2.5999999999999999E-2</c:v>
                </c:pt>
                <c:pt idx="7">
                  <c:v>8.9999999999999993E-3</c:v>
                </c:pt>
                <c:pt idx="8">
                  <c:v>1.4E-2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134912"/>
        <c:axId val="347931776"/>
      </c:barChart>
      <c:catAx>
        <c:axId val="23613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93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31776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134912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987648"/>
        <c:axId val="327170240"/>
      </c:barChart>
      <c:catAx>
        <c:axId val="36898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7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702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9876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2645888"/>
        <c:axId val="327344704"/>
      </c:barChart>
      <c:catAx>
        <c:axId val="37264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4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4470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4588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2646400"/>
        <c:axId val="327346432"/>
      </c:barChart>
      <c:catAx>
        <c:axId val="37264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4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4643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464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2647424"/>
        <c:axId val="327347584"/>
      </c:barChart>
      <c:catAx>
        <c:axId val="372647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4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47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4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2647936"/>
        <c:axId val="327349888"/>
      </c:barChart>
      <c:catAx>
        <c:axId val="37264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4988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47936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2648960"/>
        <c:axId val="327351040"/>
      </c:barChart>
      <c:catAx>
        <c:axId val="37264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5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510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48960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2649472"/>
        <c:axId val="327565888"/>
      </c:barChart>
      <c:catAx>
        <c:axId val="37264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56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565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264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'70-903'!$X$54:$X$56</c:f>
              <c:strCache>
                <c:ptCount val="1"/>
                <c:pt idx="0">
                  <c:v>IFN3: 79.847.000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'70-903'!$X$57:$X$70</c:f>
              <c:numCache>
                <c:formatCode>_-* #,##0.00\ _P_t_s_-;\-* #,##0.00\ _P_t_s_-;_-* "-"\ _P_t_s_-;_-@_-</c:formatCode>
                <c:ptCount val="14"/>
                <c:pt idx="0">
                  <c:v>25.135999999999999</c:v>
                </c:pt>
                <c:pt idx="1">
                  <c:v>16.943999999999999</c:v>
                </c:pt>
                <c:pt idx="2">
                  <c:v>12.952</c:v>
                </c:pt>
                <c:pt idx="3">
                  <c:v>10.179</c:v>
                </c:pt>
                <c:pt idx="4">
                  <c:v>6.444</c:v>
                </c:pt>
                <c:pt idx="5">
                  <c:v>4.0389999999999997</c:v>
                </c:pt>
                <c:pt idx="6">
                  <c:v>2.2330000000000001</c:v>
                </c:pt>
                <c:pt idx="7">
                  <c:v>1.1000000000000001</c:v>
                </c:pt>
                <c:pt idx="8">
                  <c:v>0.39100000000000001</c:v>
                </c:pt>
                <c:pt idx="9">
                  <c:v>0.21199999999999999</c:v>
                </c:pt>
                <c:pt idx="10">
                  <c:v>0.10299999999999999</c:v>
                </c:pt>
                <c:pt idx="11">
                  <c:v>4.3999999999999997E-2</c:v>
                </c:pt>
                <c:pt idx="12">
                  <c:v>2.4E-2</c:v>
                </c:pt>
                <c:pt idx="13">
                  <c:v>4.5999999999999999E-2</c:v>
                </c:pt>
              </c:numCache>
            </c:numRef>
          </c:val>
        </c:ser>
        <c:ser>
          <c:idx val="1"/>
          <c:order val="1"/>
          <c:tx>
            <c:strRef>
              <c:f>'70-903'!$Y$54:$Y$56</c:f>
              <c:strCache>
                <c:ptCount val="1"/>
                <c:pt idx="0">
                  <c:v>IFN4: 82.131.000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'70-903'!$Y$57:$Y$70</c:f>
              <c:numCache>
                <c:formatCode>_-* #,##0.00\ _P_t_s_-;\-* #,##0.00\ _P_t_s_-;_-* "-"\ _P_t_s_-;_-@_-</c:formatCode>
                <c:ptCount val="14"/>
                <c:pt idx="0">
                  <c:v>24.492000000000001</c:v>
                </c:pt>
                <c:pt idx="1">
                  <c:v>16.062999999999999</c:v>
                </c:pt>
                <c:pt idx="2">
                  <c:v>13.948</c:v>
                </c:pt>
                <c:pt idx="3">
                  <c:v>9.9960000000000004</c:v>
                </c:pt>
                <c:pt idx="4">
                  <c:v>7.1550000000000002</c:v>
                </c:pt>
                <c:pt idx="5">
                  <c:v>5.0789999999999997</c:v>
                </c:pt>
                <c:pt idx="6">
                  <c:v>2.8530000000000002</c:v>
                </c:pt>
                <c:pt idx="7">
                  <c:v>1.423</c:v>
                </c:pt>
                <c:pt idx="8">
                  <c:v>0.59299999999999997</c:v>
                </c:pt>
                <c:pt idx="9">
                  <c:v>0.26400000000000001</c:v>
                </c:pt>
                <c:pt idx="10">
                  <c:v>0.13</c:v>
                </c:pt>
                <c:pt idx="11">
                  <c:v>5.8999999999999997E-2</c:v>
                </c:pt>
                <c:pt idx="12">
                  <c:v>2.3E-2</c:v>
                </c:pt>
                <c:pt idx="13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3503488"/>
        <c:axId val="327568192"/>
      </c:barChart>
      <c:catAx>
        <c:axId val="37350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568192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2756819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5034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'70-903'!$X$65:$X$70</c:f>
              <c:numCache>
                <c:formatCode>_-* #,##0.00\ _P_t_s_-;\-* #,##0.00\ _P_t_s_-;_-* "-"\ _P_t_s_-;_-@_-</c:formatCode>
                <c:ptCount val="6"/>
                <c:pt idx="0">
                  <c:v>0.39100000000000001</c:v>
                </c:pt>
                <c:pt idx="1">
                  <c:v>0.21199999999999999</c:v>
                </c:pt>
                <c:pt idx="2">
                  <c:v>0.10299999999999999</c:v>
                </c:pt>
                <c:pt idx="3">
                  <c:v>4.3999999999999997E-2</c:v>
                </c:pt>
                <c:pt idx="4">
                  <c:v>2.4E-2</c:v>
                </c:pt>
                <c:pt idx="5">
                  <c:v>4.5999999999999999E-2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'70-903'!$Y$65:$Y$70</c:f>
              <c:numCache>
                <c:formatCode>_-* #,##0.00\ _P_t_s_-;\-* #,##0.00\ _P_t_s_-;_-* "-"\ _P_t_s_-;_-@_-</c:formatCode>
                <c:ptCount val="6"/>
                <c:pt idx="0">
                  <c:v>0.59299999999999997</c:v>
                </c:pt>
                <c:pt idx="1">
                  <c:v>0.26400000000000001</c:v>
                </c:pt>
                <c:pt idx="2">
                  <c:v>0.13</c:v>
                </c:pt>
                <c:pt idx="3">
                  <c:v>5.8999999999999997E-2</c:v>
                </c:pt>
                <c:pt idx="4">
                  <c:v>2.3E-2</c:v>
                </c:pt>
                <c:pt idx="5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3504000"/>
        <c:axId val="327569920"/>
      </c:barChart>
      <c:catAx>
        <c:axId val="37350400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56992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2756992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50400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3504512"/>
        <c:axId val="327571648"/>
      </c:barChart>
      <c:catAx>
        <c:axId val="37350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5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571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50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135424"/>
        <c:axId val="347934080"/>
      </c:barChart>
      <c:catAx>
        <c:axId val="23613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9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34080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135424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3505536"/>
        <c:axId val="327672384"/>
      </c:barChart>
      <c:catAx>
        <c:axId val="37350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7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7238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350553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189504"/>
        <c:axId val="327673536"/>
      </c:barChart>
      <c:catAx>
        <c:axId val="37518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7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735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518950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190016"/>
        <c:axId val="327675264"/>
      </c:barChart>
      <c:catAx>
        <c:axId val="37519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7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7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5190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'70-903'!$AC$54:$AC$56</c:f>
              <c:strCache>
                <c:ptCount val="1"/>
                <c:pt idx="0">
                  <c:v>IFN3: 189.879.000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'70-903'!$AB$57:$AB$70</c:f>
              <c:numCache>
                <c:formatCode>_-* #,##0.0\ _P_t_s_-;\-* #,##0.0\ _P_t_s_-;_-* "-"\ _P_t_s_-;_-@_-</c:formatCode>
                <c:ptCount val="14"/>
                <c:pt idx="0">
                  <c:v>73.153999999999996</c:v>
                </c:pt>
                <c:pt idx="1">
                  <c:v>29.346</c:v>
                </c:pt>
                <c:pt idx="2">
                  <c:v>10.516999999999999</c:v>
                </c:pt>
                <c:pt idx="3">
                  <c:v>3.5390000000000001</c:v>
                </c:pt>
                <c:pt idx="4">
                  <c:v>1.109</c:v>
                </c:pt>
                <c:pt idx="5">
                  <c:v>0.53700000000000003</c:v>
                </c:pt>
                <c:pt idx="6">
                  <c:v>0.249</c:v>
                </c:pt>
                <c:pt idx="7">
                  <c:v>0.11</c:v>
                </c:pt>
                <c:pt idx="8">
                  <c:v>4.5999999999999999E-2</c:v>
                </c:pt>
                <c:pt idx="9">
                  <c:v>3.4000000000000002E-2</c:v>
                </c:pt>
                <c:pt idx="10">
                  <c:v>1.7999999999999999E-2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cat>
          <c:val>
            <c:numRef>
              <c:f>'70-903'!$AC$57:$AC$70</c:f>
              <c:numCache>
                <c:formatCode>_-* #,##0.00\ _P_t_s_-;\-* #,##0.00\ _P_t_s_-;_-* "-"\ _P_t_s_-;_-@_-</c:formatCode>
                <c:ptCount val="14"/>
                <c:pt idx="0">
                  <c:v>104.995</c:v>
                </c:pt>
                <c:pt idx="1">
                  <c:v>51.052999999999997</c:v>
                </c:pt>
                <c:pt idx="2">
                  <c:v>20.509</c:v>
                </c:pt>
                <c:pt idx="3">
                  <c:v>8.52</c:v>
                </c:pt>
                <c:pt idx="4">
                  <c:v>2.62</c:v>
                </c:pt>
                <c:pt idx="5">
                  <c:v>1.1399999999999999</c:v>
                </c:pt>
                <c:pt idx="6">
                  <c:v>0.51200000000000001</c:v>
                </c:pt>
                <c:pt idx="7">
                  <c:v>0.26300000000000001</c:v>
                </c:pt>
                <c:pt idx="8">
                  <c:v>8.7999999999999995E-2</c:v>
                </c:pt>
                <c:pt idx="9">
                  <c:v>5.2999999999999999E-2</c:v>
                </c:pt>
                <c:pt idx="10">
                  <c:v>3.9E-2</c:v>
                </c:pt>
                <c:pt idx="11">
                  <c:v>1.9E-2</c:v>
                </c:pt>
                <c:pt idx="12">
                  <c:v>2.5000000000000001E-2</c:v>
                </c:pt>
                <c:pt idx="13">
                  <c:v>4.2999999999999997E-2</c:v>
                </c:pt>
              </c:numCache>
            </c:numRef>
          </c:val>
        </c:ser>
        <c:ser>
          <c:idx val="1"/>
          <c:order val="1"/>
          <c:tx>
            <c:strRef>
              <c:f>'70-903'!$AD$54:$AD$56</c:f>
              <c:strCache>
                <c:ptCount val="1"/>
                <c:pt idx="0">
                  <c:v>IFN4: 209.416.000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'70-903'!$AB$57:$AB$70</c:f>
              <c:numCache>
                <c:formatCode>_-* #,##0.0\ _P_t_s_-;\-* #,##0.0\ _P_t_s_-;_-* "-"\ _P_t_s_-;_-@_-</c:formatCode>
                <c:ptCount val="14"/>
                <c:pt idx="0">
                  <c:v>73.153999999999996</c:v>
                </c:pt>
                <c:pt idx="1">
                  <c:v>29.346</c:v>
                </c:pt>
                <c:pt idx="2">
                  <c:v>10.516999999999999</c:v>
                </c:pt>
                <c:pt idx="3">
                  <c:v>3.5390000000000001</c:v>
                </c:pt>
                <c:pt idx="4">
                  <c:v>1.109</c:v>
                </c:pt>
                <c:pt idx="5">
                  <c:v>0.53700000000000003</c:v>
                </c:pt>
                <c:pt idx="6">
                  <c:v>0.249</c:v>
                </c:pt>
                <c:pt idx="7">
                  <c:v>0.11</c:v>
                </c:pt>
                <c:pt idx="8">
                  <c:v>4.5999999999999999E-2</c:v>
                </c:pt>
                <c:pt idx="9">
                  <c:v>3.4000000000000002E-2</c:v>
                </c:pt>
                <c:pt idx="10">
                  <c:v>1.7999999999999999E-2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cat>
          <c:val>
            <c:numRef>
              <c:f>'70-903'!$AD$57:$AD$70</c:f>
              <c:numCache>
                <c:formatCode>_-* #,##0.00\ _P_t_s_-;\-* #,##0.00\ _P_t_s_-;_-* "-"\ _P_t_s_-;_-@_-</c:formatCode>
                <c:ptCount val="14"/>
                <c:pt idx="0">
                  <c:v>101.247</c:v>
                </c:pt>
                <c:pt idx="1">
                  <c:v>58.640999999999998</c:v>
                </c:pt>
                <c:pt idx="2">
                  <c:v>28.634</c:v>
                </c:pt>
                <c:pt idx="3">
                  <c:v>12.637</c:v>
                </c:pt>
                <c:pt idx="4">
                  <c:v>4.5439999999999996</c:v>
                </c:pt>
                <c:pt idx="5">
                  <c:v>1.8360000000000001</c:v>
                </c:pt>
                <c:pt idx="6">
                  <c:v>0.96599999999999997</c:v>
                </c:pt>
                <c:pt idx="7">
                  <c:v>0.442</c:v>
                </c:pt>
                <c:pt idx="8">
                  <c:v>0.193</c:v>
                </c:pt>
                <c:pt idx="9">
                  <c:v>0.10199999999999999</c:v>
                </c:pt>
                <c:pt idx="10">
                  <c:v>0.05</c:v>
                </c:pt>
                <c:pt idx="11">
                  <c:v>0.04</c:v>
                </c:pt>
                <c:pt idx="12">
                  <c:v>2.1000000000000001E-2</c:v>
                </c:pt>
                <c:pt idx="13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190528"/>
        <c:axId val="327677568"/>
      </c:barChart>
      <c:catAx>
        <c:axId val="37519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77568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32767756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519052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'70-903'!$AB$65:$AB$70</c:f>
              <c:numCache>
                <c:formatCode>_-* #,##0.0\ _P_t_s_-;\-* #,##0.0\ _P_t_s_-;_-* "-"\ _P_t_s_-;_-@_-</c:formatCode>
                <c:ptCount val="6"/>
                <c:pt idx="0">
                  <c:v>4.5999999999999999E-2</c:v>
                </c:pt>
                <c:pt idx="1">
                  <c:v>3.4000000000000002E-2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1.7999999999999999E-2</c:v>
                </c:pt>
              </c:numCache>
            </c:numRef>
          </c:cat>
          <c:val>
            <c:numRef>
              <c:f>'70-903'!$AC$65:$AC$70</c:f>
              <c:numCache>
                <c:formatCode>_-* #,##0.00\ _P_t_s_-;\-* #,##0.00\ _P_t_s_-;_-* "-"\ _P_t_s_-;_-@_-</c:formatCode>
                <c:ptCount val="6"/>
                <c:pt idx="0">
                  <c:v>8.7999999999999995E-2</c:v>
                </c:pt>
                <c:pt idx="1">
                  <c:v>5.2999999999999999E-2</c:v>
                </c:pt>
                <c:pt idx="2">
                  <c:v>3.9E-2</c:v>
                </c:pt>
                <c:pt idx="3">
                  <c:v>1.9E-2</c:v>
                </c:pt>
                <c:pt idx="4">
                  <c:v>2.5000000000000001E-2</c:v>
                </c:pt>
                <c:pt idx="5">
                  <c:v>4.2999999999999997E-2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'70-903'!$AB$65:$AB$70</c:f>
              <c:numCache>
                <c:formatCode>_-* #,##0.0\ _P_t_s_-;\-* #,##0.0\ _P_t_s_-;_-* "-"\ _P_t_s_-;_-@_-</c:formatCode>
                <c:ptCount val="6"/>
                <c:pt idx="0">
                  <c:v>4.5999999999999999E-2</c:v>
                </c:pt>
                <c:pt idx="1">
                  <c:v>3.4000000000000002E-2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1.7999999999999999E-2</c:v>
                </c:pt>
              </c:numCache>
            </c:numRef>
          </c:cat>
          <c:val>
            <c:numRef>
              <c:f>'70-903'!$AD$65:$AD$70</c:f>
              <c:numCache>
                <c:formatCode>_-* #,##0.00\ _P_t_s_-;\-* #,##0.00\ _P_t_s_-;_-* "-"\ _P_t_s_-;_-@_-</c:formatCode>
                <c:ptCount val="6"/>
                <c:pt idx="0">
                  <c:v>0.193</c:v>
                </c:pt>
                <c:pt idx="1">
                  <c:v>0.10199999999999999</c:v>
                </c:pt>
                <c:pt idx="2">
                  <c:v>0.05</c:v>
                </c:pt>
                <c:pt idx="3">
                  <c:v>0.04</c:v>
                </c:pt>
                <c:pt idx="4">
                  <c:v>2.1000000000000001E-2</c:v>
                </c:pt>
                <c:pt idx="5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191040"/>
        <c:axId val="327679296"/>
      </c:barChart>
      <c:catAx>
        <c:axId val="37519104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7929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3276792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519104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191552"/>
        <c:axId val="327820416"/>
      </c:barChart>
      <c:catAx>
        <c:axId val="3751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2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820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519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192064"/>
        <c:axId val="327822720"/>
      </c:barChart>
      <c:catAx>
        <c:axId val="37519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2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82272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75192064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093696"/>
        <c:axId val="327823872"/>
      </c:barChart>
      <c:catAx>
        <c:axId val="32809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2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823872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936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094208"/>
        <c:axId val="327825600"/>
      </c:barChart>
      <c:catAx>
        <c:axId val="32809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2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825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9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094720"/>
        <c:axId val="328254016"/>
      </c:barChart>
      <c:catAx>
        <c:axId val="32809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25401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947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135936"/>
        <c:axId val="347935808"/>
      </c:barChart>
      <c:catAx>
        <c:axId val="23613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93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35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13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095232"/>
        <c:axId val="328255168"/>
      </c:barChart>
      <c:catAx>
        <c:axId val="3280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25516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9523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136448"/>
        <c:axId val="347938112"/>
      </c:barChart>
      <c:catAx>
        <c:axId val="23613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93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3811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13644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277760"/>
        <c:axId val="260965504"/>
      </c:barChart>
      <c:catAx>
        <c:axId val="23627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096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9655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277760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278272"/>
        <c:axId val="260966656"/>
      </c:barChart>
      <c:catAx>
        <c:axId val="23627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09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96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27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278784"/>
        <c:axId val="260968960"/>
      </c:barChart>
      <c:catAx>
        <c:axId val="23627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096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9689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6278784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8235648"/>
        <c:axId val="260970688"/>
      </c:barChart>
      <c:catAx>
        <c:axId val="23823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09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9706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823564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8238720"/>
        <c:axId val="261382144"/>
      </c:barChart>
      <c:catAx>
        <c:axId val="23823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38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38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823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'70-903'!$H$54:$H$56</c:f>
              <c:strCache>
                <c:ptCount val="1"/>
                <c:pt idx="0">
                  <c:v>IFN2: 191.517.000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'70-903'!$H$57:$H$70</c:f>
              <c:numCache>
                <c:formatCode>_-* #,##0.0\ _P_t_s_-;\-* #,##0.0\ _P_t_s_-;_-* "-"\ _P_t_s_-;_-@_-</c:formatCode>
                <c:ptCount val="14"/>
                <c:pt idx="0">
                  <c:v>89.295000000000002</c:v>
                </c:pt>
                <c:pt idx="1">
                  <c:v>41.896000000000001</c:v>
                </c:pt>
                <c:pt idx="2">
                  <c:v>28.824000000000002</c:v>
                </c:pt>
                <c:pt idx="3">
                  <c:v>17.951000000000001</c:v>
                </c:pt>
                <c:pt idx="4">
                  <c:v>8.1539999999999999</c:v>
                </c:pt>
                <c:pt idx="5">
                  <c:v>3.387</c:v>
                </c:pt>
                <c:pt idx="6">
                  <c:v>1.341</c:v>
                </c:pt>
                <c:pt idx="7">
                  <c:v>0.48299999999999998</c:v>
                </c:pt>
                <c:pt idx="8">
                  <c:v>0.121</c:v>
                </c:pt>
                <c:pt idx="9">
                  <c:v>3.3000000000000002E-2</c:v>
                </c:pt>
                <c:pt idx="10">
                  <c:v>2.4E-2</c:v>
                </c:pt>
                <c:pt idx="11">
                  <c:v>6.0000000000000001E-3</c:v>
                </c:pt>
                <c:pt idx="12">
                  <c:v>1E-3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'70-903'!$I$54:$I$56</c:f>
              <c:strCache>
                <c:ptCount val="1"/>
                <c:pt idx="0">
                  <c:v>IFN3: 261.614.000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'70-903'!$I$57:$I$70</c:f>
              <c:numCache>
                <c:formatCode>_-* #,##0.000\ _P_t_s_-;\-* #,##0.000\ _P_t_s_-;_-* "-"\ _P_t_s_-;_-@_-</c:formatCode>
                <c:ptCount val="14"/>
                <c:pt idx="0">
                  <c:v>120.553</c:v>
                </c:pt>
                <c:pt idx="1">
                  <c:v>49.735999999999997</c:v>
                </c:pt>
                <c:pt idx="2">
                  <c:v>36.460999999999999</c:v>
                </c:pt>
                <c:pt idx="3">
                  <c:v>26.475000000000001</c:v>
                </c:pt>
                <c:pt idx="4">
                  <c:v>15.611000000000001</c:v>
                </c:pt>
                <c:pt idx="5">
                  <c:v>7.585</c:v>
                </c:pt>
                <c:pt idx="6">
                  <c:v>3.274</c:v>
                </c:pt>
                <c:pt idx="7">
                  <c:v>1.349</c:v>
                </c:pt>
                <c:pt idx="8">
                  <c:v>0.36499999999999999</c:v>
                </c:pt>
                <c:pt idx="9">
                  <c:v>0.121</c:v>
                </c:pt>
                <c:pt idx="10">
                  <c:v>4.5999999999999999E-2</c:v>
                </c:pt>
                <c:pt idx="11">
                  <c:v>2.7E-2</c:v>
                </c:pt>
                <c:pt idx="12">
                  <c:v>5.0000000000000001E-3</c:v>
                </c:pt>
                <c:pt idx="13">
                  <c:v>6.0000000000000001E-3</c:v>
                </c:pt>
              </c:numCache>
            </c:numRef>
          </c:val>
        </c:ser>
        <c:ser>
          <c:idx val="2"/>
          <c:order val="2"/>
          <c:tx>
            <c:strRef>
              <c:f>'70-903'!$J$54:$J$56</c:f>
              <c:strCache>
                <c:ptCount val="1"/>
                <c:pt idx="0">
                  <c:v>IFN4: 319.007.000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'70-903'!$J$57:$J$70</c:f>
              <c:numCache>
                <c:formatCode>_-* #,##0.000\ _P_t_s_-;\-* #,##0.000\ _P_t_s_-;_-* "-"\ _P_t_s_-;_-@_-</c:formatCode>
                <c:ptCount val="14"/>
                <c:pt idx="0">
                  <c:v>160.05000000000001</c:v>
                </c:pt>
                <c:pt idx="1">
                  <c:v>57.497</c:v>
                </c:pt>
                <c:pt idx="2">
                  <c:v>36.402000000000001</c:v>
                </c:pt>
                <c:pt idx="3">
                  <c:v>25.774000000000001</c:v>
                </c:pt>
                <c:pt idx="4">
                  <c:v>18.416</c:v>
                </c:pt>
                <c:pt idx="5">
                  <c:v>11.311</c:v>
                </c:pt>
                <c:pt idx="6">
                  <c:v>5.516</c:v>
                </c:pt>
                <c:pt idx="7">
                  <c:v>2.5019999999999998</c:v>
                </c:pt>
                <c:pt idx="8">
                  <c:v>0.878</c:v>
                </c:pt>
                <c:pt idx="9">
                  <c:v>0.40200000000000002</c:v>
                </c:pt>
                <c:pt idx="10">
                  <c:v>0.14199999999999999</c:v>
                </c:pt>
                <c:pt idx="11">
                  <c:v>0.06</c:v>
                </c:pt>
                <c:pt idx="12">
                  <c:v>3.3000000000000002E-2</c:v>
                </c:pt>
                <c:pt idx="13">
                  <c:v>2.4E-2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556096"/>
        <c:axId val="274169856"/>
      </c:barChart>
      <c:catAx>
        <c:axId val="23155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41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169856"/>
        <c:scaling>
          <c:orientation val="minMax"/>
          <c:max val="1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1556096"/>
        <c:crosses val="autoZero"/>
        <c:crossBetween val="between"/>
        <c:majorUnit val="20"/>
        <c:minorUnit val="0.16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01227090203473"/>
          <c:y val="0.54921662252172709"/>
          <c:w val="0.25641851178859054"/>
          <c:h val="0.139592665333309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8703104"/>
        <c:axId val="261384448"/>
      </c:barChart>
      <c:catAx>
        <c:axId val="23870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38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38444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8703104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390720"/>
        <c:axId val="261385600"/>
      </c:barChart>
      <c:catAx>
        <c:axId val="23939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38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38560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390720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391232"/>
        <c:axId val="261387904"/>
      </c:barChart>
      <c:catAx>
        <c:axId val="23939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38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3879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39123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393792"/>
        <c:axId val="261389056"/>
      </c:barChart>
      <c:catAx>
        <c:axId val="23939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38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38905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3937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39200"/>
        <c:axId val="261431872"/>
      </c:barChart>
      <c:catAx>
        <c:axId val="23953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43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43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53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'70-903'!$R$54:$R$56</c:f>
              <c:strCache>
                <c:ptCount val="1"/>
                <c:pt idx="0">
                  <c:v>IFN2: 641.621.000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'70-903'!$R$57:$R$70</c:f>
              <c:numCache>
                <c:formatCode>_-* #,##0.0\ _P_t_s_-;\-* #,##0.0\ _P_t_s_-;_-* "-"\ _P_t_s_-;_-@_-</c:formatCode>
                <c:ptCount val="14"/>
                <c:pt idx="0">
                  <c:v>450.17</c:v>
                </c:pt>
                <c:pt idx="1">
                  <c:v>140.24100000000001</c:v>
                </c:pt>
                <c:pt idx="2">
                  <c:v>38.472000000000001</c:v>
                </c:pt>
                <c:pt idx="3">
                  <c:v>9.7249999999999996</c:v>
                </c:pt>
                <c:pt idx="4">
                  <c:v>2.1469999999999998</c:v>
                </c:pt>
                <c:pt idx="5">
                  <c:v>0.58499999999999996</c:v>
                </c:pt>
                <c:pt idx="6">
                  <c:v>0.19</c:v>
                </c:pt>
                <c:pt idx="7">
                  <c:v>5.3999999999999999E-2</c:v>
                </c:pt>
                <c:pt idx="8">
                  <c:v>1.6E-2</c:v>
                </c:pt>
                <c:pt idx="9">
                  <c:v>1.0999999999999999E-2</c:v>
                </c:pt>
                <c:pt idx="10">
                  <c:v>4.0000000000000001E-3</c:v>
                </c:pt>
                <c:pt idx="11">
                  <c:v>3.0000000000000001E-3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</c:ser>
        <c:ser>
          <c:idx val="1"/>
          <c:order val="1"/>
          <c:tx>
            <c:strRef>
              <c:f>'70-903'!$S$54:$S$56</c:f>
              <c:strCache>
                <c:ptCount val="1"/>
                <c:pt idx="0">
                  <c:v>IFN3: 762.909.000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'70-903'!$S$57:$S$70</c:f>
              <c:numCache>
                <c:formatCode>_-* #,##0.00\ _P_t_s_-;\-* #,##0.00\ _P_t_s_-;_-* "-"\ _P_t_s_-;_-@_-</c:formatCode>
                <c:ptCount val="14"/>
                <c:pt idx="0">
                  <c:v>489.22300000000001</c:v>
                </c:pt>
                <c:pt idx="1">
                  <c:v>189.46799999999999</c:v>
                </c:pt>
                <c:pt idx="2">
                  <c:v>60.654000000000003</c:v>
                </c:pt>
                <c:pt idx="3">
                  <c:v>17.606999999999999</c:v>
                </c:pt>
                <c:pt idx="4">
                  <c:v>4.202</c:v>
                </c:pt>
                <c:pt idx="5">
                  <c:v>1.1850000000000001</c:v>
                </c:pt>
                <c:pt idx="6">
                  <c:v>0.38100000000000001</c:v>
                </c:pt>
                <c:pt idx="7">
                  <c:v>0.112</c:v>
                </c:pt>
                <c:pt idx="8">
                  <c:v>3.3000000000000002E-2</c:v>
                </c:pt>
                <c:pt idx="9">
                  <c:v>2.3E-2</c:v>
                </c:pt>
                <c:pt idx="10">
                  <c:v>6.0000000000000001E-3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5.0000000000000001E-3</c:v>
                </c:pt>
              </c:numCache>
            </c:numRef>
          </c:val>
        </c:ser>
        <c:ser>
          <c:idx val="2"/>
          <c:order val="2"/>
          <c:tx>
            <c:strRef>
              <c:f>'70-903'!$T$54:$T$56</c:f>
              <c:strCache>
                <c:ptCount val="1"/>
                <c:pt idx="0">
                  <c:v>IFN4: 814.767.000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'70-903'!$T$57:$T$70</c:f>
              <c:numCache>
                <c:formatCode>_-* #,##0.00\ _P_t_s_-;\-* #,##0.00\ _P_t_s_-;_-* "-"\ _P_t_s_-;_-@_-</c:formatCode>
                <c:ptCount val="14"/>
                <c:pt idx="0">
                  <c:v>495.15499999999997</c:v>
                </c:pt>
                <c:pt idx="1">
                  <c:v>207.685</c:v>
                </c:pt>
                <c:pt idx="2">
                  <c:v>76.748999999999995</c:v>
                </c:pt>
                <c:pt idx="3">
                  <c:v>24.885000000000002</c:v>
                </c:pt>
                <c:pt idx="4">
                  <c:v>7.1159999999999997</c:v>
                </c:pt>
                <c:pt idx="5">
                  <c:v>2.2010000000000001</c:v>
                </c:pt>
                <c:pt idx="6">
                  <c:v>0.64800000000000002</c:v>
                </c:pt>
                <c:pt idx="7">
                  <c:v>0.224</c:v>
                </c:pt>
                <c:pt idx="8">
                  <c:v>4.8000000000000001E-2</c:v>
                </c:pt>
                <c:pt idx="9">
                  <c:v>2.1999999999999999E-2</c:v>
                </c:pt>
                <c:pt idx="10">
                  <c:v>1.2E-2</c:v>
                </c:pt>
                <c:pt idx="11">
                  <c:v>8.0000000000000002E-3</c:v>
                </c:pt>
                <c:pt idx="12">
                  <c:v>4.0000000000000001E-3</c:v>
                </c:pt>
                <c:pt idx="13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39712"/>
        <c:axId val="261434176"/>
      </c:barChart>
      <c:catAx>
        <c:axId val="23953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4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434176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539712"/>
        <c:crosses val="autoZero"/>
        <c:crossBetween val="between"/>
        <c:majorUnit val="50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905638083899302"/>
          <c:y val="0.57702935408935951"/>
          <c:w val="0.25774025669471734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'70-903'!$R$62:$R$70</c:f>
              <c:numCache>
                <c:formatCode>_-* #,##0.0\ _P_t_s_-;\-* #,##0.0\ _P_t_s_-;_-* "-"\ _P_t_s_-;_-@_-</c:formatCode>
                <c:ptCount val="9"/>
                <c:pt idx="0">
                  <c:v>0.58499999999999996</c:v>
                </c:pt>
                <c:pt idx="1">
                  <c:v>0.19</c:v>
                </c:pt>
                <c:pt idx="2">
                  <c:v>5.3999999999999999E-2</c:v>
                </c:pt>
                <c:pt idx="3">
                  <c:v>1.6E-2</c:v>
                </c:pt>
                <c:pt idx="4">
                  <c:v>1.0999999999999999E-2</c:v>
                </c:pt>
                <c:pt idx="5">
                  <c:v>4.0000000000000001E-3</c:v>
                </c:pt>
                <c:pt idx="6">
                  <c:v>3.0000000000000001E-3</c:v>
                </c:pt>
                <c:pt idx="7">
                  <c:v>2E-3</c:v>
                </c:pt>
                <c:pt idx="8">
                  <c:v>1E-3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'70-903'!$S$62:$S$70</c:f>
              <c:numCache>
                <c:formatCode>_-* #,##0.00\ _P_t_s_-;\-* #,##0.00\ _P_t_s_-;_-* "-"\ _P_t_s_-;_-@_-</c:formatCode>
                <c:ptCount val="9"/>
                <c:pt idx="0">
                  <c:v>1.1850000000000001</c:v>
                </c:pt>
                <c:pt idx="1">
                  <c:v>0.38100000000000001</c:v>
                </c:pt>
                <c:pt idx="2">
                  <c:v>0.112</c:v>
                </c:pt>
                <c:pt idx="3">
                  <c:v>3.3000000000000002E-2</c:v>
                </c:pt>
                <c:pt idx="4">
                  <c:v>2.3E-2</c:v>
                </c:pt>
                <c:pt idx="5">
                  <c:v>6.0000000000000001E-3</c:v>
                </c:pt>
                <c:pt idx="6">
                  <c:v>8.9999999999999993E-3</c:v>
                </c:pt>
                <c:pt idx="7">
                  <c:v>1E-3</c:v>
                </c:pt>
                <c:pt idx="8">
                  <c:v>5.0000000000000001E-3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'70-903'!$T$62:$T$70</c:f>
              <c:numCache>
                <c:formatCode>_-* #,##0.00\ _P_t_s_-;\-* #,##0.00\ _P_t_s_-;_-* "-"\ _P_t_s_-;_-@_-</c:formatCode>
                <c:ptCount val="9"/>
                <c:pt idx="0">
                  <c:v>2.2010000000000001</c:v>
                </c:pt>
                <c:pt idx="1">
                  <c:v>0.64800000000000002</c:v>
                </c:pt>
                <c:pt idx="2">
                  <c:v>0.224</c:v>
                </c:pt>
                <c:pt idx="3">
                  <c:v>4.8000000000000001E-2</c:v>
                </c:pt>
                <c:pt idx="4">
                  <c:v>2.1999999999999999E-2</c:v>
                </c:pt>
                <c:pt idx="5">
                  <c:v>1.2E-2</c:v>
                </c:pt>
                <c:pt idx="6">
                  <c:v>8.0000000000000002E-3</c:v>
                </c:pt>
                <c:pt idx="7">
                  <c:v>4.0000000000000001E-3</c:v>
                </c:pt>
                <c:pt idx="8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40224"/>
        <c:axId val="261435904"/>
      </c:barChart>
      <c:catAx>
        <c:axId val="23954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43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4359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540224"/>
        <c:crosses val="autoZero"/>
        <c:crossBetween val="between"/>
        <c:majorUnit val="0.4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41248"/>
        <c:axId val="261437632"/>
      </c:barChart>
      <c:catAx>
        <c:axId val="23954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143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143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54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'70-903'!$X$54:$X$56</c:f>
              <c:strCache>
                <c:ptCount val="1"/>
                <c:pt idx="0">
                  <c:v>IFN3: 79.847.000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'70-903'!$X$57:$X$70</c:f>
              <c:numCache>
                <c:formatCode>_-* #,##0.00\ _P_t_s_-;\-* #,##0.00\ _P_t_s_-;_-* "-"\ _P_t_s_-;_-@_-</c:formatCode>
                <c:ptCount val="14"/>
                <c:pt idx="0">
                  <c:v>25.135999999999999</c:v>
                </c:pt>
                <c:pt idx="1">
                  <c:v>16.943999999999999</c:v>
                </c:pt>
                <c:pt idx="2">
                  <c:v>12.952</c:v>
                </c:pt>
                <c:pt idx="3">
                  <c:v>10.179</c:v>
                </c:pt>
                <c:pt idx="4">
                  <c:v>6.444</c:v>
                </c:pt>
                <c:pt idx="5">
                  <c:v>4.0389999999999997</c:v>
                </c:pt>
                <c:pt idx="6">
                  <c:v>2.2330000000000001</c:v>
                </c:pt>
                <c:pt idx="7">
                  <c:v>1.1000000000000001</c:v>
                </c:pt>
                <c:pt idx="8">
                  <c:v>0.39100000000000001</c:v>
                </c:pt>
                <c:pt idx="9">
                  <c:v>0.21199999999999999</c:v>
                </c:pt>
                <c:pt idx="10">
                  <c:v>0.10299999999999999</c:v>
                </c:pt>
                <c:pt idx="11">
                  <c:v>4.3999999999999997E-2</c:v>
                </c:pt>
                <c:pt idx="12">
                  <c:v>2.4E-2</c:v>
                </c:pt>
                <c:pt idx="13">
                  <c:v>4.5999999999999999E-2</c:v>
                </c:pt>
              </c:numCache>
            </c:numRef>
          </c:val>
        </c:ser>
        <c:ser>
          <c:idx val="1"/>
          <c:order val="1"/>
          <c:tx>
            <c:strRef>
              <c:f>'70-903'!$Y$54:$Y$56</c:f>
              <c:strCache>
                <c:ptCount val="1"/>
                <c:pt idx="0">
                  <c:v>IFN4: 82.131.000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'70-903'!$Y$57:$Y$70</c:f>
              <c:numCache>
                <c:formatCode>_-* #,##0.00\ _P_t_s_-;\-* #,##0.00\ _P_t_s_-;_-* "-"\ _P_t_s_-;_-@_-</c:formatCode>
                <c:ptCount val="14"/>
                <c:pt idx="0">
                  <c:v>24.492000000000001</c:v>
                </c:pt>
                <c:pt idx="1">
                  <c:v>16.062999999999999</c:v>
                </c:pt>
                <c:pt idx="2">
                  <c:v>13.948</c:v>
                </c:pt>
                <c:pt idx="3">
                  <c:v>9.9960000000000004</c:v>
                </c:pt>
                <c:pt idx="4">
                  <c:v>7.1550000000000002</c:v>
                </c:pt>
                <c:pt idx="5">
                  <c:v>5.0789999999999997</c:v>
                </c:pt>
                <c:pt idx="6">
                  <c:v>2.8530000000000002</c:v>
                </c:pt>
                <c:pt idx="7">
                  <c:v>1.423</c:v>
                </c:pt>
                <c:pt idx="8">
                  <c:v>0.59299999999999997</c:v>
                </c:pt>
                <c:pt idx="9">
                  <c:v>0.26400000000000001</c:v>
                </c:pt>
                <c:pt idx="10">
                  <c:v>0.13</c:v>
                </c:pt>
                <c:pt idx="11">
                  <c:v>5.8999999999999997E-2</c:v>
                </c:pt>
                <c:pt idx="12">
                  <c:v>2.3E-2</c:v>
                </c:pt>
                <c:pt idx="13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41760"/>
        <c:axId val="276775488"/>
      </c:barChart>
      <c:catAx>
        <c:axId val="23954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77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7754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954176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'70-903'!$X$65:$X$70</c:f>
              <c:numCache>
                <c:formatCode>_-* #,##0.00\ _P_t_s_-;\-* #,##0.00\ _P_t_s_-;_-* "-"\ _P_t_s_-;_-@_-</c:formatCode>
                <c:ptCount val="6"/>
                <c:pt idx="0">
                  <c:v>0.39100000000000001</c:v>
                </c:pt>
                <c:pt idx="1">
                  <c:v>0.21199999999999999</c:v>
                </c:pt>
                <c:pt idx="2">
                  <c:v>0.10299999999999999</c:v>
                </c:pt>
                <c:pt idx="3">
                  <c:v>4.3999999999999997E-2</c:v>
                </c:pt>
                <c:pt idx="4">
                  <c:v>2.4E-2</c:v>
                </c:pt>
                <c:pt idx="5">
                  <c:v>4.5999999999999999E-2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'70-903'!$Y$65:$Y$70</c:f>
              <c:numCache>
                <c:formatCode>_-* #,##0.00\ _P_t_s_-;\-* #,##0.00\ _P_t_s_-;_-* "-"\ _P_t_s_-;_-@_-</c:formatCode>
                <c:ptCount val="6"/>
                <c:pt idx="0">
                  <c:v>0.59299999999999997</c:v>
                </c:pt>
                <c:pt idx="1">
                  <c:v>0.26400000000000001</c:v>
                </c:pt>
                <c:pt idx="2">
                  <c:v>0.13</c:v>
                </c:pt>
                <c:pt idx="3">
                  <c:v>5.8999999999999997E-2</c:v>
                </c:pt>
                <c:pt idx="4">
                  <c:v>2.3E-2</c:v>
                </c:pt>
                <c:pt idx="5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212096"/>
        <c:axId val="276777216"/>
      </c:barChart>
      <c:catAx>
        <c:axId val="23021209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77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77721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021209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825408"/>
        <c:axId val="341199104"/>
      </c:barChart>
      <c:catAx>
        <c:axId val="23182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1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19910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18254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037824"/>
        <c:axId val="276778944"/>
      </c:barChart>
      <c:catAx>
        <c:axId val="24103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77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778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103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040384"/>
        <c:axId val="276781248"/>
      </c:barChart>
      <c:catAx>
        <c:axId val="2410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78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781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104038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562112"/>
        <c:axId val="276782400"/>
      </c:barChart>
      <c:catAx>
        <c:axId val="24156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678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7824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156211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562624"/>
        <c:axId val="281412736"/>
      </c:barChart>
      <c:catAx>
        <c:axId val="241562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1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412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156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'70-903'!$AC$54:$AC$56</c:f>
              <c:strCache>
                <c:ptCount val="1"/>
                <c:pt idx="0">
                  <c:v>IFN3: 189.879.000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'70-903'!$AB$57:$AB$70</c:f>
              <c:numCache>
                <c:formatCode>_-* #,##0.0\ _P_t_s_-;\-* #,##0.0\ _P_t_s_-;_-* "-"\ _P_t_s_-;_-@_-</c:formatCode>
                <c:ptCount val="14"/>
                <c:pt idx="0">
                  <c:v>73.153999999999996</c:v>
                </c:pt>
                <c:pt idx="1">
                  <c:v>29.346</c:v>
                </c:pt>
                <c:pt idx="2">
                  <c:v>10.516999999999999</c:v>
                </c:pt>
                <c:pt idx="3">
                  <c:v>3.5390000000000001</c:v>
                </c:pt>
                <c:pt idx="4">
                  <c:v>1.109</c:v>
                </c:pt>
                <c:pt idx="5">
                  <c:v>0.53700000000000003</c:v>
                </c:pt>
                <c:pt idx="6">
                  <c:v>0.249</c:v>
                </c:pt>
                <c:pt idx="7">
                  <c:v>0.11</c:v>
                </c:pt>
                <c:pt idx="8">
                  <c:v>4.5999999999999999E-2</c:v>
                </c:pt>
                <c:pt idx="9">
                  <c:v>3.4000000000000002E-2</c:v>
                </c:pt>
                <c:pt idx="10">
                  <c:v>1.7999999999999999E-2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cat>
          <c:val>
            <c:numRef>
              <c:f>'70-903'!$AC$57:$AC$70</c:f>
              <c:numCache>
                <c:formatCode>_-* #,##0.00\ _P_t_s_-;\-* #,##0.00\ _P_t_s_-;_-* "-"\ _P_t_s_-;_-@_-</c:formatCode>
                <c:ptCount val="14"/>
                <c:pt idx="0">
                  <c:v>104.995</c:v>
                </c:pt>
                <c:pt idx="1">
                  <c:v>51.052999999999997</c:v>
                </c:pt>
                <c:pt idx="2">
                  <c:v>20.509</c:v>
                </c:pt>
                <c:pt idx="3">
                  <c:v>8.52</c:v>
                </c:pt>
                <c:pt idx="4">
                  <c:v>2.62</c:v>
                </c:pt>
                <c:pt idx="5">
                  <c:v>1.1399999999999999</c:v>
                </c:pt>
                <c:pt idx="6">
                  <c:v>0.51200000000000001</c:v>
                </c:pt>
                <c:pt idx="7">
                  <c:v>0.26300000000000001</c:v>
                </c:pt>
                <c:pt idx="8">
                  <c:v>8.7999999999999995E-2</c:v>
                </c:pt>
                <c:pt idx="9">
                  <c:v>5.2999999999999999E-2</c:v>
                </c:pt>
                <c:pt idx="10">
                  <c:v>3.9E-2</c:v>
                </c:pt>
                <c:pt idx="11">
                  <c:v>1.9E-2</c:v>
                </c:pt>
                <c:pt idx="12">
                  <c:v>2.5000000000000001E-2</c:v>
                </c:pt>
                <c:pt idx="13">
                  <c:v>4.2999999999999997E-2</c:v>
                </c:pt>
              </c:numCache>
            </c:numRef>
          </c:val>
        </c:ser>
        <c:ser>
          <c:idx val="1"/>
          <c:order val="1"/>
          <c:tx>
            <c:strRef>
              <c:f>'70-903'!$AD$54:$AD$56</c:f>
              <c:strCache>
                <c:ptCount val="1"/>
                <c:pt idx="0">
                  <c:v>IFN4: 209.416.000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'70-903'!$AB$57:$AB$70</c:f>
              <c:numCache>
                <c:formatCode>_-* #,##0.0\ _P_t_s_-;\-* #,##0.0\ _P_t_s_-;_-* "-"\ _P_t_s_-;_-@_-</c:formatCode>
                <c:ptCount val="14"/>
                <c:pt idx="0">
                  <c:v>73.153999999999996</c:v>
                </c:pt>
                <c:pt idx="1">
                  <c:v>29.346</c:v>
                </c:pt>
                <c:pt idx="2">
                  <c:v>10.516999999999999</c:v>
                </c:pt>
                <c:pt idx="3">
                  <c:v>3.5390000000000001</c:v>
                </c:pt>
                <c:pt idx="4">
                  <c:v>1.109</c:v>
                </c:pt>
                <c:pt idx="5">
                  <c:v>0.53700000000000003</c:v>
                </c:pt>
                <c:pt idx="6">
                  <c:v>0.249</c:v>
                </c:pt>
                <c:pt idx="7">
                  <c:v>0.11</c:v>
                </c:pt>
                <c:pt idx="8">
                  <c:v>4.5999999999999999E-2</c:v>
                </c:pt>
                <c:pt idx="9">
                  <c:v>3.4000000000000002E-2</c:v>
                </c:pt>
                <c:pt idx="10">
                  <c:v>1.7999999999999999E-2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cat>
          <c:val>
            <c:numRef>
              <c:f>'70-903'!$AD$57:$AD$70</c:f>
              <c:numCache>
                <c:formatCode>_-* #,##0.00\ _P_t_s_-;\-* #,##0.00\ _P_t_s_-;_-* "-"\ _P_t_s_-;_-@_-</c:formatCode>
                <c:ptCount val="14"/>
                <c:pt idx="0">
                  <c:v>101.247</c:v>
                </c:pt>
                <c:pt idx="1">
                  <c:v>58.640999999999998</c:v>
                </c:pt>
                <c:pt idx="2">
                  <c:v>28.634</c:v>
                </c:pt>
                <c:pt idx="3">
                  <c:v>12.637</c:v>
                </c:pt>
                <c:pt idx="4">
                  <c:v>4.5439999999999996</c:v>
                </c:pt>
                <c:pt idx="5">
                  <c:v>1.8360000000000001</c:v>
                </c:pt>
                <c:pt idx="6">
                  <c:v>0.96599999999999997</c:v>
                </c:pt>
                <c:pt idx="7">
                  <c:v>0.442</c:v>
                </c:pt>
                <c:pt idx="8">
                  <c:v>0.193</c:v>
                </c:pt>
                <c:pt idx="9">
                  <c:v>0.10199999999999999</c:v>
                </c:pt>
                <c:pt idx="10">
                  <c:v>0.05</c:v>
                </c:pt>
                <c:pt idx="11">
                  <c:v>0.04</c:v>
                </c:pt>
                <c:pt idx="12">
                  <c:v>2.1000000000000001E-2</c:v>
                </c:pt>
                <c:pt idx="13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043392"/>
        <c:axId val="281415040"/>
      </c:barChart>
      <c:catAx>
        <c:axId val="2420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1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41504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204339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'70-903'!$AB$65:$AB$70</c:f>
              <c:numCache>
                <c:formatCode>_-* #,##0.0\ _P_t_s_-;\-* #,##0.0\ _P_t_s_-;_-* "-"\ _P_t_s_-;_-@_-</c:formatCode>
                <c:ptCount val="6"/>
                <c:pt idx="0">
                  <c:v>4.5999999999999999E-2</c:v>
                </c:pt>
                <c:pt idx="1">
                  <c:v>3.4000000000000002E-2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1.7999999999999999E-2</c:v>
                </c:pt>
              </c:numCache>
            </c:numRef>
          </c:cat>
          <c:val>
            <c:numRef>
              <c:f>'70-903'!$AC$65:$AC$70</c:f>
              <c:numCache>
                <c:formatCode>_-* #,##0.00\ _P_t_s_-;\-* #,##0.00\ _P_t_s_-;_-* "-"\ _P_t_s_-;_-@_-</c:formatCode>
                <c:ptCount val="6"/>
                <c:pt idx="0">
                  <c:v>8.7999999999999995E-2</c:v>
                </c:pt>
                <c:pt idx="1">
                  <c:v>5.2999999999999999E-2</c:v>
                </c:pt>
                <c:pt idx="2">
                  <c:v>3.9E-2</c:v>
                </c:pt>
                <c:pt idx="3">
                  <c:v>1.9E-2</c:v>
                </c:pt>
                <c:pt idx="4">
                  <c:v>2.5000000000000001E-2</c:v>
                </c:pt>
                <c:pt idx="5">
                  <c:v>4.2999999999999997E-2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'70-903'!$AB$65:$AB$70</c:f>
              <c:numCache>
                <c:formatCode>_-* #,##0.0\ _P_t_s_-;\-* #,##0.0\ _P_t_s_-;_-* "-"\ _P_t_s_-;_-@_-</c:formatCode>
                <c:ptCount val="6"/>
                <c:pt idx="0">
                  <c:v>4.5999999999999999E-2</c:v>
                </c:pt>
                <c:pt idx="1">
                  <c:v>3.4000000000000002E-2</c:v>
                </c:pt>
                <c:pt idx="2">
                  <c:v>1.7999999999999999E-2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1.7999999999999999E-2</c:v>
                </c:pt>
              </c:numCache>
            </c:numRef>
          </c:cat>
          <c:val>
            <c:numRef>
              <c:f>'70-903'!$AD$65:$AD$70</c:f>
              <c:numCache>
                <c:formatCode>_-* #,##0.00\ _P_t_s_-;\-* #,##0.00\ _P_t_s_-;_-* "-"\ _P_t_s_-;_-@_-</c:formatCode>
                <c:ptCount val="6"/>
                <c:pt idx="0">
                  <c:v>0.193</c:v>
                </c:pt>
                <c:pt idx="1">
                  <c:v>0.10199999999999999</c:v>
                </c:pt>
                <c:pt idx="2">
                  <c:v>0.05</c:v>
                </c:pt>
                <c:pt idx="3">
                  <c:v>0.04</c:v>
                </c:pt>
                <c:pt idx="4">
                  <c:v>2.1000000000000001E-2</c:v>
                </c:pt>
                <c:pt idx="5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043904"/>
        <c:axId val="281416768"/>
      </c:barChart>
      <c:catAx>
        <c:axId val="242043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1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41676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204390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585408"/>
        <c:axId val="281418496"/>
      </c:barChart>
      <c:catAx>
        <c:axId val="24558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1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418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558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5689472"/>
        <c:axId val="281879680"/>
      </c:barChart>
      <c:catAx>
        <c:axId val="2756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8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87968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568947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5692032"/>
        <c:axId val="281880832"/>
      </c:barChart>
      <c:catAx>
        <c:axId val="27569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88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88083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5692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7393920"/>
        <c:axId val="281882560"/>
      </c:barChart>
      <c:catAx>
        <c:axId val="27739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88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88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739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825920"/>
        <c:axId val="341200832"/>
      </c:barChart>
      <c:catAx>
        <c:axId val="23182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20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2008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18259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7394944"/>
        <c:axId val="281884864"/>
      </c:barChart>
      <c:catAx>
        <c:axId val="27739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88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8848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739494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0814080"/>
        <c:axId val="281886016"/>
      </c:barChart>
      <c:catAx>
        <c:axId val="28081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88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8860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081408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0855040"/>
        <c:axId val="281994368"/>
      </c:barChart>
      <c:catAx>
        <c:axId val="28085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99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9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085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0855552"/>
        <c:axId val="281996672"/>
      </c:barChart>
      <c:catAx>
        <c:axId val="28085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9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9667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085555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0856064"/>
        <c:axId val="281997824"/>
      </c:barChart>
      <c:catAx>
        <c:axId val="28085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99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997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085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0857600"/>
        <c:axId val="282000128"/>
      </c:barChart>
      <c:catAx>
        <c:axId val="28085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200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00012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08576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490432"/>
        <c:axId val="283574272"/>
      </c:barChart>
      <c:catAx>
        <c:axId val="28149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357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5742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9043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490944"/>
        <c:axId val="283576000"/>
      </c:barChart>
      <c:catAx>
        <c:axId val="28149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35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57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9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491456"/>
        <c:axId val="283578304"/>
      </c:barChart>
      <c:catAx>
        <c:axId val="28149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35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5783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91456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492992"/>
        <c:axId val="283579456"/>
      </c:barChart>
      <c:catAx>
        <c:axId val="28149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357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5794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92992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828992"/>
        <c:axId val="341201984"/>
      </c:barChart>
      <c:catAx>
        <c:axId val="231828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2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20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182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289664"/>
        <c:axId val="283581184"/>
      </c:barChart>
      <c:catAx>
        <c:axId val="29028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358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58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028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4499328"/>
        <c:axId val="294913152"/>
      </c:barChart>
      <c:catAx>
        <c:axId val="29449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1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13152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499328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4500352"/>
        <c:axId val="294914304"/>
      </c:barChart>
      <c:catAx>
        <c:axId val="29450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1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14304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50035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4500864"/>
        <c:axId val="294916032"/>
      </c:barChart>
      <c:catAx>
        <c:axId val="29450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1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16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50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4501376"/>
        <c:axId val="294918336"/>
      </c:barChart>
      <c:catAx>
        <c:axId val="29450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1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18336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50137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8304000"/>
        <c:axId val="294919488"/>
      </c:barChart>
      <c:catAx>
        <c:axId val="29830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491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919488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830400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084544"/>
        <c:axId val="317793408"/>
      </c:barChart>
      <c:catAx>
        <c:axId val="33508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79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79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508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'70-903'!$X$54:$X$56</c:f>
              <c:strCache>
                <c:ptCount val="1"/>
                <c:pt idx="0">
                  <c:v>IFN3: 79.847.000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'70-903'!$X$57:$X$70</c:f>
              <c:numCache>
                <c:formatCode>_-* #,##0.00\ _P_t_s_-;\-* #,##0.00\ _P_t_s_-;_-* "-"\ _P_t_s_-;_-@_-</c:formatCode>
                <c:ptCount val="14"/>
                <c:pt idx="0">
                  <c:v>25.135999999999999</c:v>
                </c:pt>
                <c:pt idx="1">
                  <c:v>16.943999999999999</c:v>
                </c:pt>
                <c:pt idx="2">
                  <c:v>12.952</c:v>
                </c:pt>
                <c:pt idx="3">
                  <c:v>10.179</c:v>
                </c:pt>
                <c:pt idx="4">
                  <c:v>6.444</c:v>
                </c:pt>
                <c:pt idx="5">
                  <c:v>4.0389999999999997</c:v>
                </c:pt>
                <c:pt idx="6">
                  <c:v>2.2330000000000001</c:v>
                </c:pt>
                <c:pt idx="7">
                  <c:v>1.1000000000000001</c:v>
                </c:pt>
                <c:pt idx="8">
                  <c:v>0.39100000000000001</c:v>
                </c:pt>
                <c:pt idx="9">
                  <c:v>0.21199999999999999</c:v>
                </c:pt>
                <c:pt idx="10">
                  <c:v>0.10299999999999999</c:v>
                </c:pt>
                <c:pt idx="11">
                  <c:v>4.3999999999999997E-2</c:v>
                </c:pt>
                <c:pt idx="12">
                  <c:v>2.4E-2</c:v>
                </c:pt>
                <c:pt idx="13">
                  <c:v>4.5999999999999999E-2</c:v>
                </c:pt>
              </c:numCache>
            </c:numRef>
          </c:val>
        </c:ser>
        <c:ser>
          <c:idx val="1"/>
          <c:order val="1"/>
          <c:tx>
            <c:strRef>
              <c:f>'70-903'!$Y$54:$Y$56</c:f>
              <c:strCache>
                <c:ptCount val="1"/>
                <c:pt idx="0">
                  <c:v>IFN4: 82.131.000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cat>
          <c:val>
            <c:numRef>
              <c:f>'70-903'!$Y$57:$Y$70</c:f>
              <c:numCache>
                <c:formatCode>_-* #,##0.00\ _P_t_s_-;\-* #,##0.00\ _P_t_s_-;_-* "-"\ _P_t_s_-;_-@_-</c:formatCode>
                <c:ptCount val="14"/>
                <c:pt idx="0">
                  <c:v>24.492000000000001</c:v>
                </c:pt>
                <c:pt idx="1">
                  <c:v>16.062999999999999</c:v>
                </c:pt>
                <c:pt idx="2">
                  <c:v>13.948</c:v>
                </c:pt>
                <c:pt idx="3">
                  <c:v>9.9960000000000004</c:v>
                </c:pt>
                <c:pt idx="4">
                  <c:v>7.1550000000000002</c:v>
                </c:pt>
                <c:pt idx="5">
                  <c:v>5.0789999999999997</c:v>
                </c:pt>
                <c:pt idx="6">
                  <c:v>2.8530000000000002</c:v>
                </c:pt>
                <c:pt idx="7">
                  <c:v>1.423</c:v>
                </c:pt>
                <c:pt idx="8">
                  <c:v>0.59299999999999997</c:v>
                </c:pt>
                <c:pt idx="9">
                  <c:v>0.26400000000000001</c:v>
                </c:pt>
                <c:pt idx="10">
                  <c:v>0.13</c:v>
                </c:pt>
                <c:pt idx="11">
                  <c:v>5.8999999999999997E-2</c:v>
                </c:pt>
                <c:pt idx="12">
                  <c:v>2.3E-2</c:v>
                </c:pt>
                <c:pt idx="13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750016"/>
        <c:axId val="317795712"/>
      </c:barChart>
      <c:catAx>
        <c:axId val="34575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795712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17795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575001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'70-903'!$X$65:$X$70</c:f>
              <c:numCache>
                <c:formatCode>_-* #,##0.00\ _P_t_s_-;\-* #,##0.00\ _P_t_s_-;_-* "-"\ _P_t_s_-;_-@_-</c:formatCode>
                <c:ptCount val="6"/>
                <c:pt idx="0">
                  <c:v>0.39100000000000001</c:v>
                </c:pt>
                <c:pt idx="1">
                  <c:v>0.21199999999999999</c:v>
                </c:pt>
                <c:pt idx="2">
                  <c:v>0.10299999999999999</c:v>
                </c:pt>
                <c:pt idx="3">
                  <c:v>4.3999999999999997E-2</c:v>
                </c:pt>
                <c:pt idx="4">
                  <c:v>2.4E-2</c:v>
                </c:pt>
                <c:pt idx="5">
                  <c:v>4.5999999999999999E-2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'70-903'!$W$65:$W$70</c:f>
              <c:numCache>
                <c:formatCode>_-* #,##0.0\ _P_t_s_-;\-* #,##0.0\ _P_t_s_-;_-* "-"\ _P_t_s_-;_-@_-</c:formatCode>
                <c:ptCount val="6"/>
                <c:pt idx="0">
                  <c:v>0.27400000000000002</c:v>
                </c:pt>
                <c:pt idx="1">
                  <c:v>0.13900000000000001</c:v>
                </c:pt>
                <c:pt idx="2">
                  <c:v>7.4999999999999997E-2</c:v>
                </c:pt>
                <c:pt idx="3">
                  <c:v>3.5000000000000003E-2</c:v>
                </c:pt>
                <c:pt idx="4">
                  <c:v>1.4E-2</c:v>
                </c:pt>
                <c:pt idx="5">
                  <c:v>3.5999999999999997E-2</c:v>
                </c:pt>
              </c:numCache>
            </c:numRef>
          </c:cat>
          <c:val>
            <c:numRef>
              <c:f>'70-903'!$Y$65:$Y$70</c:f>
              <c:numCache>
                <c:formatCode>_-* #,##0.00\ _P_t_s_-;\-* #,##0.00\ _P_t_s_-;_-* "-"\ _P_t_s_-;_-@_-</c:formatCode>
                <c:ptCount val="6"/>
                <c:pt idx="0">
                  <c:v>0.59299999999999997</c:v>
                </c:pt>
                <c:pt idx="1">
                  <c:v>0.26400000000000001</c:v>
                </c:pt>
                <c:pt idx="2">
                  <c:v>0.13</c:v>
                </c:pt>
                <c:pt idx="3">
                  <c:v>5.8999999999999997E-2</c:v>
                </c:pt>
                <c:pt idx="4">
                  <c:v>2.3E-2</c:v>
                </c:pt>
                <c:pt idx="5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6901888"/>
        <c:axId val="317797440"/>
      </c:barChart>
      <c:catAx>
        <c:axId val="35690188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79744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1779744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690188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694592"/>
        <c:axId val="317799168"/>
      </c:barChart>
      <c:catAx>
        <c:axId val="35569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779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799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569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416256"/>
        <c:axId val="295698432"/>
      </c:barChart>
      <c:catAx>
        <c:axId val="23241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69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698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2416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uncinata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'70-903'!$W$54:$W$56</c:f>
              <c:strCache>
                <c:ptCount val="1"/>
                <c:pt idx="0">
                  <c:v>IFN2: 65.163.000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'70-903'!$W$57:$W$70</c:f>
              <c:numCache>
                <c:formatCode>_-* #,##0.0\ _P_t_s_-;\-* #,##0.0\ _P_t_s_-;_-* "-"\ _P_t_s_-;_-@_-</c:formatCode>
                <c:ptCount val="14"/>
                <c:pt idx="0">
                  <c:v>24.02</c:v>
                </c:pt>
                <c:pt idx="1">
                  <c:v>13.397</c:v>
                </c:pt>
                <c:pt idx="2">
                  <c:v>9.9260000000000002</c:v>
                </c:pt>
                <c:pt idx="3">
                  <c:v>7.5389999999999997</c:v>
                </c:pt>
                <c:pt idx="4">
                  <c:v>4.6840000000000002</c:v>
                </c:pt>
                <c:pt idx="5">
                  <c:v>2.74</c:v>
                </c:pt>
                <c:pt idx="6">
                  <c:v>1.5329999999999999</c:v>
                </c:pt>
                <c:pt idx="7">
                  <c:v>0.751</c:v>
                </c:pt>
                <c:pt idx="8">
                  <c:v>0.27400000000000002</c:v>
                </c:pt>
                <c:pt idx="9">
                  <c:v>0.13900000000000001</c:v>
                </c:pt>
                <c:pt idx="10">
                  <c:v>7.4999999999999997E-2</c:v>
                </c:pt>
                <c:pt idx="11">
                  <c:v>3.5000000000000003E-2</c:v>
                </c:pt>
                <c:pt idx="12">
                  <c:v>1.4E-2</c:v>
                </c:pt>
                <c:pt idx="13">
                  <c:v>3.5999999999999997E-2</c:v>
                </c:pt>
              </c:numCache>
            </c:numRef>
          </c:val>
        </c:ser>
        <c:ser>
          <c:idx val="1"/>
          <c:order val="1"/>
          <c:tx>
            <c:strRef>
              <c:f>'70-903'!$X$54:$X$56</c:f>
              <c:strCache>
                <c:ptCount val="1"/>
                <c:pt idx="0">
                  <c:v>IFN3: 79.847.000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'70-903'!$X$57:$X$70</c:f>
              <c:numCache>
                <c:formatCode>_-* #,##0.00\ _P_t_s_-;\-* #,##0.00\ _P_t_s_-;_-* "-"\ _P_t_s_-;_-@_-</c:formatCode>
                <c:ptCount val="14"/>
                <c:pt idx="0">
                  <c:v>25.135999999999999</c:v>
                </c:pt>
                <c:pt idx="1">
                  <c:v>16.943999999999999</c:v>
                </c:pt>
                <c:pt idx="2">
                  <c:v>12.952</c:v>
                </c:pt>
                <c:pt idx="3">
                  <c:v>10.179</c:v>
                </c:pt>
                <c:pt idx="4">
                  <c:v>6.444</c:v>
                </c:pt>
                <c:pt idx="5">
                  <c:v>4.0389999999999997</c:v>
                </c:pt>
                <c:pt idx="6">
                  <c:v>2.2330000000000001</c:v>
                </c:pt>
                <c:pt idx="7">
                  <c:v>1.1000000000000001</c:v>
                </c:pt>
                <c:pt idx="8">
                  <c:v>0.39100000000000001</c:v>
                </c:pt>
                <c:pt idx="9">
                  <c:v>0.21199999999999999</c:v>
                </c:pt>
                <c:pt idx="10">
                  <c:v>0.10299999999999999</c:v>
                </c:pt>
                <c:pt idx="11">
                  <c:v>4.3999999999999997E-2</c:v>
                </c:pt>
                <c:pt idx="12">
                  <c:v>2.4E-2</c:v>
                </c:pt>
                <c:pt idx="13">
                  <c:v>4.5999999999999999E-2</c:v>
                </c:pt>
              </c:numCache>
            </c:numRef>
          </c:val>
        </c:ser>
        <c:ser>
          <c:idx val="2"/>
          <c:order val="2"/>
          <c:tx>
            <c:strRef>
              <c:f>'70-903'!$Y$54:$Y$56</c:f>
              <c:strCache>
                <c:ptCount val="1"/>
                <c:pt idx="0">
                  <c:v>IFN4: 82.131.000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'70-903'!$Y$57:$Y$70</c:f>
              <c:numCache>
                <c:formatCode>_-* #,##0.00\ _P_t_s_-;\-* #,##0.00\ _P_t_s_-;_-* "-"\ _P_t_s_-;_-@_-</c:formatCode>
                <c:ptCount val="14"/>
                <c:pt idx="0">
                  <c:v>24.492000000000001</c:v>
                </c:pt>
                <c:pt idx="1">
                  <c:v>16.062999999999999</c:v>
                </c:pt>
                <c:pt idx="2">
                  <c:v>13.948</c:v>
                </c:pt>
                <c:pt idx="3">
                  <c:v>9.9960000000000004</c:v>
                </c:pt>
                <c:pt idx="4">
                  <c:v>7.1550000000000002</c:v>
                </c:pt>
                <c:pt idx="5">
                  <c:v>5.0789999999999997</c:v>
                </c:pt>
                <c:pt idx="6">
                  <c:v>2.8530000000000002</c:v>
                </c:pt>
                <c:pt idx="7">
                  <c:v>1.423</c:v>
                </c:pt>
                <c:pt idx="8">
                  <c:v>0.59299999999999997</c:v>
                </c:pt>
                <c:pt idx="9">
                  <c:v>0.26400000000000001</c:v>
                </c:pt>
                <c:pt idx="10">
                  <c:v>0.13</c:v>
                </c:pt>
                <c:pt idx="11">
                  <c:v>5.8999999999999997E-2</c:v>
                </c:pt>
                <c:pt idx="12">
                  <c:v>2.3E-2</c:v>
                </c:pt>
                <c:pt idx="13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1695744"/>
        <c:axId val="295363712"/>
      </c:barChart>
      <c:catAx>
        <c:axId val="36169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36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363712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1695744"/>
        <c:crosses val="autoZero"/>
        <c:crossBetween val="between"/>
        <c:majorUnit val="4"/>
        <c:minorUnit val="0.08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733816778057379"/>
          <c:y val="0.57702935408935951"/>
          <c:w val="0.25774025669471734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'70-903'!$V$62:$V$70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'70-903'!$W$62:$W$70</c:f>
              <c:numCache>
                <c:formatCode>_-* #,##0.0\ _P_t_s_-;\-* #,##0.0\ _P_t_s_-;_-* "-"\ _P_t_s_-;_-@_-</c:formatCode>
                <c:ptCount val="9"/>
                <c:pt idx="0">
                  <c:v>2.74</c:v>
                </c:pt>
                <c:pt idx="1">
                  <c:v>1.5329999999999999</c:v>
                </c:pt>
                <c:pt idx="2">
                  <c:v>0.751</c:v>
                </c:pt>
                <c:pt idx="3">
                  <c:v>0.27400000000000002</c:v>
                </c:pt>
                <c:pt idx="4">
                  <c:v>0.13900000000000001</c:v>
                </c:pt>
                <c:pt idx="5">
                  <c:v>7.4999999999999997E-2</c:v>
                </c:pt>
                <c:pt idx="6">
                  <c:v>3.5000000000000003E-2</c:v>
                </c:pt>
                <c:pt idx="7">
                  <c:v>1.4E-2</c:v>
                </c:pt>
                <c:pt idx="8">
                  <c:v>3.5999999999999997E-2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'70-903'!$V$62:$V$70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'70-903'!$X$62:$X$70</c:f>
              <c:numCache>
                <c:formatCode>_-* #,##0.00\ _P_t_s_-;\-* #,##0.00\ _P_t_s_-;_-* "-"\ _P_t_s_-;_-@_-</c:formatCode>
                <c:ptCount val="9"/>
                <c:pt idx="0">
                  <c:v>4.0389999999999997</c:v>
                </c:pt>
                <c:pt idx="1">
                  <c:v>2.2330000000000001</c:v>
                </c:pt>
                <c:pt idx="2">
                  <c:v>1.1000000000000001</c:v>
                </c:pt>
                <c:pt idx="3">
                  <c:v>0.39100000000000001</c:v>
                </c:pt>
                <c:pt idx="4">
                  <c:v>0.21199999999999999</c:v>
                </c:pt>
                <c:pt idx="5">
                  <c:v>0.10299999999999999</c:v>
                </c:pt>
                <c:pt idx="6">
                  <c:v>4.3999999999999997E-2</c:v>
                </c:pt>
                <c:pt idx="7">
                  <c:v>2.4E-2</c:v>
                </c:pt>
                <c:pt idx="8">
                  <c:v>4.5999999999999999E-2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'70-903'!$V$62:$V$70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'70-903'!$Y$62:$Y$70</c:f>
              <c:numCache>
                <c:formatCode>_-* #,##0.00\ _P_t_s_-;\-* #,##0.00\ _P_t_s_-;_-* "-"\ _P_t_s_-;_-@_-</c:formatCode>
                <c:ptCount val="9"/>
                <c:pt idx="0">
                  <c:v>5.0789999999999997</c:v>
                </c:pt>
                <c:pt idx="1">
                  <c:v>2.8530000000000002</c:v>
                </c:pt>
                <c:pt idx="2">
                  <c:v>1.423</c:v>
                </c:pt>
                <c:pt idx="3">
                  <c:v>0.59299999999999997</c:v>
                </c:pt>
                <c:pt idx="4">
                  <c:v>0.26400000000000001</c:v>
                </c:pt>
                <c:pt idx="5">
                  <c:v>0.13</c:v>
                </c:pt>
                <c:pt idx="6">
                  <c:v>5.8999999999999997E-2</c:v>
                </c:pt>
                <c:pt idx="7">
                  <c:v>2.3E-2</c:v>
                </c:pt>
                <c:pt idx="8">
                  <c:v>5.2999999999999999E-2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1696768"/>
        <c:axId val="295366016"/>
      </c:barChart>
      <c:catAx>
        <c:axId val="36169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36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36601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1696768"/>
        <c:crosses val="autoZero"/>
        <c:crossBetween val="between"/>
        <c:majorUnit val="1.10000000000000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487744"/>
        <c:axId val="295368320"/>
      </c:barChart>
      <c:catAx>
        <c:axId val="36348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36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36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48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humilis, Q. faginea</a:t>
            </a: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y Q. pyrenaica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'70-903'!$AB$54:$AB$56</c:f>
              <c:strCache>
                <c:ptCount val="1"/>
                <c:pt idx="0">
                  <c:v>IFN2: 118.706.000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'70-903'!$AB$57:$AB$70</c:f>
              <c:numCache>
                <c:formatCode>_-* #,##0.0\ _P_t_s_-;\-* #,##0.0\ _P_t_s_-;_-* "-"\ _P_t_s_-;_-@_-</c:formatCode>
                <c:ptCount val="14"/>
                <c:pt idx="0">
                  <c:v>73.153999999999996</c:v>
                </c:pt>
                <c:pt idx="1">
                  <c:v>29.346</c:v>
                </c:pt>
                <c:pt idx="2">
                  <c:v>10.516999999999999</c:v>
                </c:pt>
                <c:pt idx="3">
                  <c:v>3.5390000000000001</c:v>
                </c:pt>
                <c:pt idx="4">
                  <c:v>1.109</c:v>
                </c:pt>
                <c:pt idx="5">
                  <c:v>0.53700000000000003</c:v>
                </c:pt>
                <c:pt idx="6">
                  <c:v>0.249</c:v>
                </c:pt>
                <c:pt idx="7">
                  <c:v>0.11</c:v>
                </c:pt>
                <c:pt idx="8">
                  <c:v>4.5999999999999999E-2</c:v>
                </c:pt>
                <c:pt idx="9">
                  <c:v>3.4000000000000002E-2</c:v>
                </c:pt>
                <c:pt idx="10">
                  <c:v>1.7999999999999999E-2</c:v>
                </c:pt>
                <c:pt idx="11">
                  <c:v>1.2E-2</c:v>
                </c:pt>
                <c:pt idx="12">
                  <c:v>1.7000000000000001E-2</c:v>
                </c:pt>
                <c:pt idx="13">
                  <c:v>1.7999999999999999E-2</c:v>
                </c:pt>
              </c:numCache>
            </c:numRef>
          </c:val>
        </c:ser>
        <c:ser>
          <c:idx val="1"/>
          <c:order val="1"/>
          <c:tx>
            <c:strRef>
              <c:f>'70-903'!$AC$54:$AC$56</c:f>
              <c:strCache>
                <c:ptCount val="1"/>
                <c:pt idx="0">
                  <c:v>IFN3: 189.879.000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'70-903'!$AC$57:$AC$70</c:f>
              <c:numCache>
                <c:formatCode>_-* #,##0.00\ _P_t_s_-;\-* #,##0.00\ _P_t_s_-;_-* "-"\ _P_t_s_-;_-@_-</c:formatCode>
                <c:ptCount val="14"/>
                <c:pt idx="0">
                  <c:v>104.995</c:v>
                </c:pt>
                <c:pt idx="1">
                  <c:v>51.052999999999997</c:v>
                </c:pt>
                <c:pt idx="2">
                  <c:v>20.509</c:v>
                </c:pt>
                <c:pt idx="3">
                  <c:v>8.52</c:v>
                </c:pt>
                <c:pt idx="4">
                  <c:v>2.62</c:v>
                </c:pt>
                <c:pt idx="5">
                  <c:v>1.1399999999999999</c:v>
                </c:pt>
                <c:pt idx="6">
                  <c:v>0.51200000000000001</c:v>
                </c:pt>
                <c:pt idx="7">
                  <c:v>0.26300000000000001</c:v>
                </c:pt>
                <c:pt idx="8">
                  <c:v>8.7999999999999995E-2</c:v>
                </c:pt>
                <c:pt idx="9">
                  <c:v>5.2999999999999999E-2</c:v>
                </c:pt>
                <c:pt idx="10">
                  <c:v>3.9E-2</c:v>
                </c:pt>
                <c:pt idx="11">
                  <c:v>1.9E-2</c:v>
                </c:pt>
                <c:pt idx="12">
                  <c:v>2.5000000000000001E-2</c:v>
                </c:pt>
                <c:pt idx="13">
                  <c:v>4.2999999999999997E-2</c:v>
                </c:pt>
              </c:numCache>
            </c:numRef>
          </c:val>
        </c:ser>
        <c:ser>
          <c:idx val="2"/>
          <c:order val="2"/>
          <c:tx>
            <c:strRef>
              <c:f>'70-903'!$AD$54:$AD$56</c:f>
              <c:strCache>
                <c:ptCount val="1"/>
                <c:pt idx="0">
                  <c:v>IFN4: 209.416.000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'70-903'!$AD$57:$AD$70</c:f>
              <c:numCache>
                <c:formatCode>_-* #,##0.00\ _P_t_s_-;\-* #,##0.00\ _P_t_s_-;_-* "-"\ _P_t_s_-;_-@_-</c:formatCode>
                <c:ptCount val="14"/>
                <c:pt idx="0">
                  <c:v>101.247</c:v>
                </c:pt>
                <c:pt idx="1">
                  <c:v>58.640999999999998</c:v>
                </c:pt>
                <c:pt idx="2">
                  <c:v>28.634</c:v>
                </c:pt>
                <c:pt idx="3">
                  <c:v>12.637</c:v>
                </c:pt>
                <c:pt idx="4">
                  <c:v>4.5439999999999996</c:v>
                </c:pt>
                <c:pt idx="5">
                  <c:v>1.8360000000000001</c:v>
                </c:pt>
                <c:pt idx="6">
                  <c:v>0.96599999999999997</c:v>
                </c:pt>
                <c:pt idx="7">
                  <c:v>0.442</c:v>
                </c:pt>
                <c:pt idx="8">
                  <c:v>0.193</c:v>
                </c:pt>
                <c:pt idx="9">
                  <c:v>0.10199999999999999</c:v>
                </c:pt>
                <c:pt idx="10">
                  <c:v>0.05</c:v>
                </c:pt>
                <c:pt idx="11">
                  <c:v>0.04</c:v>
                </c:pt>
                <c:pt idx="12">
                  <c:v>2.1000000000000001E-2</c:v>
                </c:pt>
                <c:pt idx="13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488256"/>
        <c:axId val="149291008"/>
      </c:barChart>
      <c:catAx>
        <c:axId val="36348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4929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91008"/>
        <c:scaling>
          <c:orientation val="minMax"/>
          <c:max val="1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488256"/>
        <c:crosses val="autoZero"/>
        <c:crossBetween val="between"/>
        <c:majorUnit val="1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4571240450613774"/>
          <c:h val="0.1402342293420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'70-903'!$AA$62:$AA$70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'70-903'!$AB$62:$AB$70</c:f>
              <c:numCache>
                <c:formatCode>_-* #,##0.0\ _P_t_s_-;\-* #,##0.0\ _P_t_s_-;_-* "-"\ _P_t_s_-;_-@_-</c:formatCode>
                <c:ptCount val="9"/>
                <c:pt idx="0">
                  <c:v>0.53700000000000003</c:v>
                </c:pt>
                <c:pt idx="1">
                  <c:v>0.249</c:v>
                </c:pt>
                <c:pt idx="2">
                  <c:v>0.11</c:v>
                </c:pt>
                <c:pt idx="3">
                  <c:v>4.5999999999999999E-2</c:v>
                </c:pt>
                <c:pt idx="4">
                  <c:v>3.4000000000000002E-2</c:v>
                </c:pt>
                <c:pt idx="5">
                  <c:v>1.7999999999999999E-2</c:v>
                </c:pt>
                <c:pt idx="6">
                  <c:v>1.2E-2</c:v>
                </c:pt>
                <c:pt idx="7">
                  <c:v>1.7000000000000001E-2</c:v>
                </c:pt>
                <c:pt idx="8">
                  <c:v>1.7999999999999999E-2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'70-903'!$AA$62:$AA$70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'70-903'!$AC$62:$AC$70</c:f>
              <c:numCache>
                <c:formatCode>_-* #,##0.00\ _P_t_s_-;\-* #,##0.00\ _P_t_s_-;_-* "-"\ _P_t_s_-;_-@_-</c:formatCode>
                <c:ptCount val="9"/>
                <c:pt idx="0">
                  <c:v>1.1399999999999999</c:v>
                </c:pt>
                <c:pt idx="1">
                  <c:v>0.51200000000000001</c:v>
                </c:pt>
                <c:pt idx="2">
                  <c:v>0.26300000000000001</c:v>
                </c:pt>
                <c:pt idx="3">
                  <c:v>8.7999999999999995E-2</c:v>
                </c:pt>
                <c:pt idx="4">
                  <c:v>5.2999999999999999E-2</c:v>
                </c:pt>
                <c:pt idx="5">
                  <c:v>3.9E-2</c:v>
                </c:pt>
                <c:pt idx="6">
                  <c:v>1.9E-2</c:v>
                </c:pt>
                <c:pt idx="7">
                  <c:v>2.5000000000000001E-2</c:v>
                </c:pt>
                <c:pt idx="8">
                  <c:v>4.2999999999999997E-2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'70-903'!$AA$62:$AA$70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'70-903'!$AD$62:$AD$70</c:f>
              <c:numCache>
                <c:formatCode>_-* #,##0.00\ _P_t_s_-;\-* #,##0.00\ _P_t_s_-;_-* "-"\ _P_t_s_-;_-@_-</c:formatCode>
                <c:ptCount val="9"/>
                <c:pt idx="0">
                  <c:v>1.8360000000000001</c:v>
                </c:pt>
                <c:pt idx="1">
                  <c:v>0.96599999999999997</c:v>
                </c:pt>
                <c:pt idx="2">
                  <c:v>0.442</c:v>
                </c:pt>
                <c:pt idx="3">
                  <c:v>0.193</c:v>
                </c:pt>
                <c:pt idx="4">
                  <c:v>0.10199999999999999</c:v>
                </c:pt>
                <c:pt idx="5">
                  <c:v>0.05</c:v>
                </c:pt>
                <c:pt idx="6">
                  <c:v>0.04</c:v>
                </c:pt>
                <c:pt idx="7">
                  <c:v>2.1000000000000001E-2</c:v>
                </c:pt>
                <c:pt idx="8">
                  <c:v>6.3E-2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489280"/>
        <c:axId val="149292160"/>
      </c:barChart>
      <c:catAx>
        <c:axId val="36348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4929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9216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489280"/>
        <c:crosses val="autoZero"/>
        <c:crossBetween val="between"/>
        <c:majorUnit val="0.5"/>
        <c:min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489792"/>
        <c:axId val="149294464"/>
      </c:barChart>
      <c:catAx>
        <c:axId val="36348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492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94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48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490304"/>
        <c:axId val="149296768"/>
      </c:barChart>
      <c:catAx>
        <c:axId val="36349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4929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967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4903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945984"/>
        <c:axId val="149297920"/>
      </c:barChart>
      <c:catAx>
        <c:axId val="36394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4929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97920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945984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946496"/>
        <c:axId val="319734336"/>
      </c:barChart>
      <c:catAx>
        <c:axId val="36394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3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34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94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947008"/>
        <c:axId val="319736640"/>
      </c:barChart>
      <c:catAx>
        <c:axId val="3639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3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366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94700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417792"/>
        <c:axId val="341203712"/>
      </c:barChart>
      <c:catAx>
        <c:axId val="23241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120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203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241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948544"/>
        <c:axId val="319737792"/>
      </c:barChart>
      <c:catAx>
        <c:axId val="36394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3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37792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94854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949568"/>
        <c:axId val="319739520"/>
      </c:barChart>
      <c:catAx>
        <c:axId val="36394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73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739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94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5514752"/>
        <c:axId val="319954944"/>
      </c:barChart>
      <c:catAx>
        <c:axId val="3655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5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54944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1475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5515776"/>
        <c:axId val="319956096"/>
      </c:barChart>
      <c:catAx>
        <c:axId val="3655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5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5609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515776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220288"/>
        <c:axId val="319957824"/>
      </c:barChart>
      <c:catAx>
        <c:axId val="36622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5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57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22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8696704"/>
        <c:axId val="319960128"/>
      </c:barChart>
      <c:catAx>
        <c:axId val="41869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6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60128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18696704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8899328"/>
        <c:axId val="319961280"/>
      </c:barChart>
      <c:catAx>
        <c:axId val="42889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6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612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428899328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492480"/>
        <c:axId val="320069632"/>
      </c:barChart>
      <c:catAx>
        <c:axId val="28149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0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06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149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958272"/>
        <c:axId val="320071936"/>
      </c:barChart>
      <c:catAx>
        <c:axId val="31595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07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0719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95827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959296"/>
        <c:axId val="320073088"/>
      </c:barChart>
      <c:catAx>
        <c:axId val="31595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07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07308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9592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858624"/>
        <c:axId val="295701888"/>
      </c:barChart>
      <c:catAx>
        <c:axId val="23285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9570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701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285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960832"/>
        <c:axId val="320074816"/>
      </c:barChart>
      <c:catAx>
        <c:axId val="31596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0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07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596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03424"/>
        <c:axId val="320077120"/>
      </c:barChart>
      <c:catAx>
        <c:axId val="31690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0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0771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0342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04448"/>
        <c:axId val="320553536"/>
      </c:barChart>
      <c:catAx>
        <c:axId val="31690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5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53536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04448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04960"/>
        <c:axId val="320555840"/>
      </c:barChart>
      <c:catAx>
        <c:axId val="31690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5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5584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049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'70-903'!$AG$54:$AG$56</c:f>
              <c:strCache>
                <c:ptCount val="1"/>
                <c:pt idx="0">
                  <c:v>IFN2: 46.199.000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'70-903'!$AG$57:$AG$70</c:f>
              <c:numCache>
                <c:formatCode>_-* #,##0.0\ _P_t_s_-;\-* #,##0.0\ _P_t_s_-;_-* "-"\ _P_t_s_-;_-@_-</c:formatCode>
                <c:ptCount val="14"/>
                <c:pt idx="0">
                  <c:v>26.927</c:v>
                </c:pt>
                <c:pt idx="1">
                  <c:v>8.7590000000000003</c:v>
                </c:pt>
                <c:pt idx="2">
                  <c:v>4.4909999999999997</c:v>
                </c:pt>
                <c:pt idx="3">
                  <c:v>2.8450000000000002</c:v>
                </c:pt>
                <c:pt idx="4">
                  <c:v>1.4990000000000001</c:v>
                </c:pt>
                <c:pt idx="5">
                  <c:v>0.77400000000000002</c:v>
                </c:pt>
                <c:pt idx="6">
                  <c:v>0.35099999999999998</c:v>
                </c:pt>
                <c:pt idx="7">
                  <c:v>0.22</c:v>
                </c:pt>
                <c:pt idx="8">
                  <c:v>0.126</c:v>
                </c:pt>
                <c:pt idx="9">
                  <c:v>7.4999999999999997E-2</c:v>
                </c:pt>
                <c:pt idx="10">
                  <c:v>3.6999999999999998E-2</c:v>
                </c:pt>
                <c:pt idx="11">
                  <c:v>2.7E-2</c:v>
                </c:pt>
                <c:pt idx="12">
                  <c:v>0.01</c:v>
                </c:pt>
                <c:pt idx="13">
                  <c:v>5.8000000000000003E-2</c:v>
                </c:pt>
              </c:numCache>
            </c:numRef>
          </c:val>
        </c:ser>
        <c:ser>
          <c:idx val="1"/>
          <c:order val="1"/>
          <c:tx>
            <c:strRef>
              <c:f>'70-903'!$AH$54:$AH$56</c:f>
              <c:strCache>
                <c:ptCount val="1"/>
                <c:pt idx="0">
                  <c:v>IFN3: 47.615.000 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'70-903'!$AH$57:$AH$70</c:f>
              <c:numCache>
                <c:formatCode>_-* #,##0.000\ _P_t_s_-;\-* #,##0.000\ _P_t_s_-;_-* "-"\ _P_t_s_-;_-@_-</c:formatCode>
                <c:ptCount val="14"/>
                <c:pt idx="0">
                  <c:v>23.379000000000001</c:v>
                </c:pt>
                <c:pt idx="1">
                  <c:v>10.528</c:v>
                </c:pt>
                <c:pt idx="2">
                  <c:v>5.367</c:v>
                </c:pt>
                <c:pt idx="3">
                  <c:v>3.53</c:v>
                </c:pt>
                <c:pt idx="4">
                  <c:v>2.1680000000000001</c:v>
                </c:pt>
                <c:pt idx="5">
                  <c:v>1.1659999999999999</c:v>
                </c:pt>
                <c:pt idx="6">
                  <c:v>0.61299999999999999</c:v>
                </c:pt>
                <c:pt idx="7">
                  <c:v>0.39400000000000002</c:v>
                </c:pt>
                <c:pt idx="8">
                  <c:v>0.16600000000000001</c:v>
                </c:pt>
                <c:pt idx="9">
                  <c:v>0.111</c:v>
                </c:pt>
                <c:pt idx="10">
                  <c:v>6.7000000000000004E-2</c:v>
                </c:pt>
                <c:pt idx="11">
                  <c:v>4.1000000000000002E-2</c:v>
                </c:pt>
                <c:pt idx="12">
                  <c:v>0.02</c:v>
                </c:pt>
                <c:pt idx="13">
                  <c:v>6.5000000000000002E-2</c:v>
                </c:pt>
              </c:numCache>
            </c:numRef>
          </c:val>
        </c:ser>
        <c:ser>
          <c:idx val="2"/>
          <c:order val="2"/>
          <c:tx>
            <c:strRef>
              <c:f>'70-903'!$AI$54:$AI$56</c:f>
              <c:strCache>
                <c:ptCount val="1"/>
                <c:pt idx="0">
                  <c:v>IFN4: 42.887.000 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'70-903'!$AF$57:$AF$70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'70-903'!$AI$57:$AI$70</c:f>
              <c:numCache>
                <c:formatCode>_-* #,##0.000\ _P_t_s_-;\-* #,##0.000\ _P_t_s_-;_-* "-"\ _P_t_s_-;_-@_-</c:formatCode>
                <c:ptCount val="14"/>
                <c:pt idx="0">
                  <c:v>17.794</c:v>
                </c:pt>
                <c:pt idx="1">
                  <c:v>9.452</c:v>
                </c:pt>
                <c:pt idx="2">
                  <c:v>5.4820000000000002</c:v>
                </c:pt>
                <c:pt idx="3">
                  <c:v>3.6629999999999998</c:v>
                </c:pt>
                <c:pt idx="4">
                  <c:v>2.4889999999999999</c:v>
                </c:pt>
                <c:pt idx="5">
                  <c:v>1.5660000000000001</c:v>
                </c:pt>
                <c:pt idx="6">
                  <c:v>1.1519999999999999</c:v>
                </c:pt>
                <c:pt idx="7">
                  <c:v>0.48199999999999998</c:v>
                </c:pt>
                <c:pt idx="8">
                  <c:v>0.308</c:v>
                </c:pt>
                <c:pt idx="9">
                  <c:v>0.16900000000000001</c:v>
                </c:pt>
                <c:pt idx="10">
                  <c:v>0.125</c:v>
                </c:pt>
                <c:pt idx="11">
                  <c:v>8.6999999999999994E-2</c:v>
                </c:pt>
                <c:pt idx="12">
                  <c:v>3.1E-2</c:v>
                </c:pt>
                <c:pt idx="13">
                  <c:v>8.6999999999999994E-2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05472"/>
        <c:axId val="320557568"/>
      </c:barChart>
      <c:catAx>
        <c:axId val="31690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5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57568"/>
        <c:scaling>
          <c:orientation val="minMax"/>
          <c:max val="2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05472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55963837853604"/>
          <c:y val="0.54921662252172709"/>
          <c:w val="0.24445234089328582"/>
          <c:h val="0.1395926653333092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06496"/>
        <c:axId val="320560448"/>
      </c:barChart>
      <c:catAx>
        <c:axId val="31690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56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56044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064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123136"/>
        <c:axId val="320783488"/>
      </c:barChart>
      <c:catAx>
        <c:axId val="24412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8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834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44123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907008"/>
        <c:axId val="320784640"/>
      </c:barChart>
      <c:catAx>
        <c:axId val="3169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8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84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69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'70-903'!#REF!</c:f>
              <c:strCache>
                <c:ptCount val="1"/>
                <c:pt idx="0">
                  <c:v>#¡REF!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873024"/>
        <c:axId val="320786944"/>
      </c:barChart>
      <c:catAx>
        <c:axId val="31987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8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869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73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873536"/>
        <c:axId val="320788096"/>
      </c:barChart>
      <c:catAx>
        <c:axId val="31987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078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78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7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226" Type="http://schemas.openxmlformats.org/officeDocument/2006/relationships/chart" Target="../charts/chart22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16" Type="http://schemas.openxmlformats.org/officeDocument/2006/relationships/chart" Target="../charts/chart216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227" Type="http://schemas.openxmlformats.org/officeDocument/2006/relationships/chart" Target="../charts/chart227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217" Type="http://schemas.openxmlformats.org/officeDocument/2006/relationships/chart" Target="../charts/chart217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207" Type="http://schemas.openxmlformats.org/officeDocument/2006/relationships/chart" Target="../charts/chart207.xml"/><Relationship Id="rId228" Type="http://schemas.openxmlformats.org/officeDocument/2006/relationships/chart" Target="../charts/chart228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18" Type="http://schemas.openxmlformats.org/officeDocument/2006/relationships/chart" Target="../charts/chart218.xml"/><Relationship Id="rId24" Type="http://schemas.openxmlformats.org/officeDocument/2006/relationships/chart" Target="../charts/chart24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31" Type="http://schemas.openxmlformats.org/officeDocument/2006/relationships/chart" Target="../charts/chart131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208" Type="http://schemas.openxmlformats.org/officeDocument/2006/relationships/chart" Target="../charts/chart208.xml"/><Relationship Id="rId229" Type="http://schemas.openxmlformats.org/officeDocument/2006/relationships/chart" Target="../charts/chart229.xml"/><Relationship Id="rId14" Type="http://schemas.openxmlformats.org/officeDocument/2006/relationships/chart" Target="../charts/chart14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8" Type="http://schemas.openxmlformats.org/officeDocument/2006/relationships/chart" Target="../charts/chart8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219" Type="http://schemas.openxmlformats.org/officeDocument/2006/relationships/chart" Target="../charts/chart219.xml"/><Relationship Id="rId230" Type="http://schemas.openxmlformats.org/officeDocument/2006/relationships/chart" Target="../charts/chart230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209" Type="http://schemas.openxmlformats.org/officeDocument/2006/relationships/chart" Target="../charts/chart209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220" Type="http://schemas.openxmlformats.org/officeDocument/2006/relationships/chart" Target="../charts/chart220.xml"/><Relationship Id="rId225" Type="http://schemas.openxmlformats.org/officeDocument/2006/relationships/chart" Target="../charts/chart225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10" Type="http://schemas.openxmlformats.org/officeDocument/2006/relationships/chart" Target="../charts/chart210.xml"/><Relationship Id="rId215" Type="http://schemas.openxmlformats.org/officeDocument/2006/relationships/chart" Target="../charts/chart215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221" Type="http://schemas.openxmlformats.org/officeDocument/2006/relationships/chart" Target="../charts/chart221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11" Type="http://schemas.openxmlformats.org/officeDocument/2006/relationships/chart" Target="../charts/chart211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222" Type="http://schemas.openxmlformats.org/officeDocument/2006/relationships/chart" Target="../charts/chart222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12" Type="http://schemas.openxmlformats.org/officeDocument/2006/relationships/chart" Target="../charts/chart212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223" Type="http://schemas.openxmlformats.org/officeDocument/2006/relationships/chart" Target="../charts/chart22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13" Type="http://schemas.openxmlformats.org/officeDocument/2006/relationships/chart" Target="../charts/chart21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115" Type="http://schemas.openxmlformats.org/officeDocument/2006/relationships/chart" Target="../charts/chart115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19" Type="http://schemas.openxmlformats.org/officeDocument/2006/relationships/chart" Target="../charts/chart19.xml"/><Relationship Id="rId224" Type="http://schemas.openxmlformats.org/officeDocument/2006/relationships/chart" Target="../charts/chart224.xml"/><Relationship Id="rId30" Type="http://schemas.openxmlformats.org/officeDocument/2006/relationships/chart" Target="../charts/chart3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14" Type="http://schemas.openxmlformats.org/officeDocument/2006/relationships/chart" Target="../charts/chart2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381000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504825</xdr:colOff>
      <xdr:row>25</xdr:row>
      <xdr:rowOff>161925</xdr:rowOff>
    </xdr:from>
    <xdr:to>
      <xdr:col>14</xdr:col>
      <xdr:colOff>1095375</xdr:colOff>
      <xdr:row>37</xdr:row>
      <xdr:rowOff>133350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657225</xdr:colOff>
      <xdr:row>25</xdr:row>
      <xdr:rowOff>142875</xdr:rowOff>
    </xdr:from>
    <xdr:to>
      <xdr:col>20</xdr:col>
      <xdr:colOff>0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914400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06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31</xdr:col>
      <xdr:colOff>381000</xdr:colOff>
      <xdr:row>25</xdr:row>
      <xdr:rowOff>123825</xdr:rowOff>
    </xdr:from>
    <xdr:to>
      <xdr:col>35</xdr:col>
      <xdr:colOff>0</xdr:colOff>
      <xdr:row>37</xdr:row>
      <xdr:rowOff>95250</xdr:rowOff>
    </xdr:to>
    <xdr:graphicFrame macro="">
      <xdr:nvGraphicFramePr>
        <xdr:cNvPr id="107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10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36</xdr:col>
      <xdr:colOff>504825</xdr:colOff>
      <xdr:row>25</xdr:row>
      <xdr:rowOff>161925</xdr:rowOff>
    </xdr:from>
    <xdr:to>
      <xdr:col>39</xdr:col>
      <xdr:colOff>1095375</xdr:colOff>
      <xdr:row>37</xdr:row>
      <xdr:rowOff>133350</xdr:rowOff>
    </xdr:to>
    <xdr:graphicFrame macro="">
      <xdr:nvGraphicFramePr>
        <xdr:cNvPr id="112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25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41</xdr:col>
      <xdr:colOff>657225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7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63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64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65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66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67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68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69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70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9525</xdr:colOff>
      <xdr:row>37</xdr:row>
      <xdr:rowOff>114300</xdr:rowOff>
    </xdr:to>
    <xdr:graphicFrame macro="">
      <xdr:nvGraphicFramePr>
        <xdr:cNvPr id="171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72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50</xdr:col>
      <xdr:colOff>0</xdr:colOff>
      <xdr:row>26</xdr:row>
      <xdr:rowOff>38100</xdr:rowOff>
    </xdr:from>
    <xdr:to>
      <xdr:col>50</xdr:col>
      <xdr:colOff>0</xdr:colOff>
      <xdr:row>38</xdr:row>
      <xdr:rowOff>9525</xdr:rowOff>
    </xdr:to>
    <xdr:graphicFrame macro="">
      <xdr:nvGraphicFramePr>
        <xdr:cNvPr id="173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50</xdr:col>
      <xdr:colOff>28575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74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56</xdr:col>
      <xdr:colOff>0</xdr:colOff>
      <xdr:row>27</xdr:row>
      <xdr:rowOff>9525</xdr:rowOff>
    </xdr:from>
    <xdr:to>
      <xdr:col>56</xdr:col>
      <xdr:colOff>0</xdr:colOff>
      <xdr:row>48</xdr:row>
      <xdr:rowOff>171450</xdr:rowOff>
    </xdr:to>
    <xdr:graphicFrame macro="">
      <xdr:nvGraphicFramePr>
        <xdr:cNvPr id="175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46</xdr:col>
      <xdr:colOff>381000</xdr:colOff>
      <xdr:row>25</xdr:row>
      <xdr:rowOff>123825</xdr:rowOff>
    </xdr:from>
    <xdr:to>
      <xdr:col>50</xdr:col>
      <xdr:colOff>0</xdr:colOff>
      <xdr:row>37</xdr:row>
      <xdr:rowOff>95250</xdr:rowOff>
    </xdr:to>
    <xdr:graphicFrame macro="">
      <xdr:nvGraphicFramePr>
        <xdr:cNvPr id="176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77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55</xdr:col>
      <xdr:colOff>0</xdr:colOff>
      <xdr:row>26</xdr:row>
      <xdr:rowOff>123825</xdr:rowOff>
    </xdr:from>
    <xdr:to>
      <xdr:col>55</xdr:col>
      <xdr:colOff>0</xdr:colOff>
      <xdr:row>38</xdr:row>
      <xdr:rowOff>95250</xdr:rowOff>
    </xdr:to>
    <xdr:graphicFrame macro="">
      <xdr:nvGraphicFramePr>
        <xdr:cNvPr id="178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56</xdr:col>
      <xdr:colOff>0</xdr:colOff>
      <xdr:row>27</xdr:row>
      <xdr:rowOff>9525</xdr:rowOff>
    </xdr:from>
    <xdr:to>
      <xdr:col>56</xdr:col>
      <xdr:colOff>0</xdr:colOff>
      <xdr:row>48</xdr:row>
      <xdr:rowOff>171450</xdr:rowOff>
    </xdr:to>
    <xdr:graphicFrame macro="">
      <xdr:nvGraphicFramePr>
        <xdr:cNvPr id="179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180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51</xdr:col>
      <xdr:colOff>504825</xdr:colOff>
      <xdr:row>25</xdr:row>
      <xdr:rowOff>161925</xdr:rowOff>
    </xdr:from>
    <xdr:to>
      <xdr:col>54</xdr:col>
      <xdr:colOff>1095375</xdr:colOff>
      <xdr:row>37</xdr:row>
      <xdr:rowOff>133350</xdr:rowOff>
    </xdr:to>
    <xdr:graphicFrame macro="">
      <xdr:nvGraphicFramePr>
        <xdr:cNvPr id="181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55</xdr:col>
      <xdr:colOff>0</xdr:colOff>
      <xdr:row>26</xdr:row>
      <xdr:rowOff>142875</xdr:rowOff>
    </xdr:from>
    <xdr:to>
      <xdr:col>55</xdr:col>
      <xdr:colOff>0</xdr:colOff>
      <xdr:row>38</xdr:row>
      <xdr:rowOff>114300</xdr:rowOff>
    </xdr:to>
    <xdr:graphicFrame macro="">
      <xdr:nvGraphicFramePr>
        <xdr:cNvPr id="182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55</xdr:col>
      <xdr:colOff>0</xdr:colOff>
      <xdr:row>26</xdr:row>
      <xdr:rowOff>142875</xdr:rowOff>
    </xdr:from>
    <xdr:to>
      <xdr:col>55</xdr:col>
      <xdr:colOff>0</xdr:colOff>
      <xdr:row>38</xdr:row>
      <xdr:rowOff>114300</xdr:rowOff>
    </xdr:to>
    <xdr:graphicFrame macro="">
      <xdr:nvGraphicFramePr>
        <xdr:cNvPr id="183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152400</xdr:rowOff>
    </xdr:to>
    <xdr:graphicFrame macro="">
      <xdr:nvGraphicFramePr>
        <xdr:cNvPr id="184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55</xdr:col>
      <xdr:colOff>0</xdr:colOff>
      <xdr:row>25</xdr:row>
      <xdr:rowOff>161925</xdr:rowOff>
    </xdr:from>
    <xdr:to>
      <xdr:col>55</xdr:col>
      <xdr:colOff>0</xdr:colOff>
      <xdr:row>37</xdr:row>
      <xdr:rowOff>133350</xdr:rowOff>
    </xdr:to>
    <xdr:graphicFrame macro="">
      <xdr:nvGraphicFramePr>
        <xdr:cNvPr id="185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86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87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88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89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90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91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192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55</xdr:col>
      <xdr:colOff>0</xdr:colOff>
      <xdr:row>25</xdr:row>
      <xdr:rowOff>161925</xdr:rowOff>
    </xdr:from>
    <xdr:to>
      <xdr:col>55</xdr:col>
      <xdr:colOff>0</xdr:colOff>
      <xdr:row>37</xdr:row>
      <xdr:rowOff>19050</xdr:rowOff>
    </xdr:to>
    <xdr:graphicFrame macro="">
      <xdr:nvGraphicFramePr>
        <xdr:cNvPr id="193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9525</xdr:colOff>
      <xdr:row>37</xdr:row>
      <xdr:rowOff>114300</xdr:rowOff>
    </xdr:to>
    <xdr:graphicFrame macro="">
      <xdr:nvGraphicFramePr>
        <xdr:cNvPr id="194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55</xdr:col>
      <xdr:colOff>28575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195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56</xdr:col>
      <xdr:colOff>657225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196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197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60</xdr:col>
      <xdr:colOff>0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198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38</xdr:row>
      <xdr:rowOff>9525</xdr:rowOff>
    </xdr:to>
    <xdr:graphicFrame macro="">
      <xdr:nvGraphicFramePr>
        <xdr:cNvPr id="199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00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xdr:twoCellAnchor>
    <xdr:from>
      <xdr:col>60</xdr:col>
      <xdr:colOff>0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201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02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03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60</xdr:col>
      <xdr:colOff>0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204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38</xdr:row>
      <xdr:rowOff>9525</xdr:rowOff>
    </xdr:to>
    <xdr:graphicFrame macro="">
      <xdr:nvGraphicFramePr>
        <xdr:cNvPr id="205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06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xdr:twoCellAnchor>
    <xdr:from>
      <xdr:col>60</xdr:col>
      <xdr:colOff>0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207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38</xdr:row>
      <xdr:rowOff>9525</xdr:rowOff>
    </xdr:to>
    <xdr:graphicFrame macro="">
      <xdr:nvGraphicFramePr>
        <xdr:cNvPr id="208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7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09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8"/>
        </a:graphicData>
      </a:graphic>
    </xdr:graphicFrame>
    <xdr:clientData/>
  </xdr:twoCellAnchor>
  <xdr:twoCellAnchor>
    <xdr:from>
      <xdr:col>60</xdr:col>
      <xdr:colOff>0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210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9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38</xdr:row>
      <xdr:rowOff>9525</xdr:rowOff>
    </xdr:to>
    <xdr:graphicFrame macro="">
      <xdr:nvGraphicFramePr>
        <xdr:cNvPr id="211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0"/>
        </a:graphicData>
      </a:graphic>
    </xdr:graphicFrame>
    <xdr:clientData/>
  </xdr:twoCellAnchor>
  <xdr:twoCellAnchor>
    <xdr:from>
      <xdr:col>60</xdr:col>
      <xdr:colOff>0</xdr:colOff>
      <xdr:row>27</xdr:row>
      <xdr:rowOff>9525</xdr:rowOff>
    </xdr:from>
    <xdr:to>
      <xdr:col>60</xdr:col>
      <xdr:colOff>0</xdr:colOff>
      <xdr:row>48</xdr:row>
      <xdr:rowOff>171450</xdr:rowOff>
    </xdr:to>
    <xdr:graphicFrame macro="">
      <xdr:nvGraphicFramePr>
        <xdr:cNvPr id="212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1"/>
        </a:graphicData>
      </a:graphic>
    </xdr:graphicFrame>
    <xdr:clientData/>
  </xdr:twoCellAnchor>
  <xdr:twoCellAnchor>
    <xdr:from>
      <xdr:col>60</xdr:col>
      <xdr:colOff>0</xdr:colOff>
      <xdr:row>27</xdr:row>
      <xdr:rowOff>9525</xdr:rowOff>
    </xdr:from>
    <xdr:to>
      <xdr:col>60</xdr:col>
      <xdr:colOff>0</xdr:colOff>
      <xdr:row>48</xdr:row>
      <xdr:rowOff>171450</xdr:rowOff>
    </xdr:to>
    <xdr:graphicFrame macro="">
      <xdr:nvGraphicFramePr>
        <xdr:cNvPr id="213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2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14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3"/>
        </a:graphicData>
      </a:graphic>
    </xdr:graphicFrame>
    <xdr:clientData/>
  </xdr:twoCellAnchor>
  <xdr:twoCellAnchor>
    <xdr:from>
      <xdr:col>60</xdr:col>
      <xdr:colOff>0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215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4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16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5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17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6"/>
        </a:graphicData>
      </a:graphic>
    </xdr:graphicFrame>
    <xdr:clientData/>
  </xdr:twoCellAnchor>
  <xdr:twoCellAnchor>
    <xdr:from>
      <xdr:col>60</xdr:col>
      <xdr:colOff>0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218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7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38</xdr:row>
      <xdr:rowOff>9525</xdr:rowOff>
    </xdr:to>
    <xdr:graphicFrame macro="">
      <xdr:nvGraphicFramePr>
        <xdr:cNvPr id="219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8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20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9"/>
        </a:graphicData>
      </a:graphic>
    </xdr:graphicFrame>
    <xdr:clientData/>
  </xdr:twoCellAnchor>
  <xdr:twoCellAnchor>
    <xdr:from>
      <xdr:col>60</xdr:col>
      <xdr:colOff>0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221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0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22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1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23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2"/>
        </a:graphicData>
      </a:graphic>
    </xdr:graphicFrame>
    <xdr:clientData/>
  </xdr:twoCellAnchor>
  <xdr:twoCellAnchor>
    <xdr:from>
      <xdr:col>60</xdr:col>
      <xdr:colOff>0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224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3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38</xdr:row>
      <xdr:rowOff>9525</xdr:rowOff>
    </xdr:to>
    <xdr:graphicFrame macro="">
      <xdr:nvGraphicFramePr>
        <xdr:cNvPr id="225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4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26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5"/>
        </a:graphicData>
      </a:graphic>
    </xdr:graphicFrame>
    <xdr:clientData/>
  </xdr:twoCellAnchor>
  <xdr:twoCellAnchor>
    <xdr:from>
      <xdr:col>60</xdr:col>
      <xdr:colOff>0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227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6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38</xdr:row>
      <xdr:rowOff>9525</xdr:rowOff>
    </xdr:to>
    <xdr:graphicFrame macro="">
      <xdr:nvGraphicFramePr>
        <xdr:cNvPr id="228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7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37</xdr:row>
      <xdr:rowOff>114300</xdr:rowOff>
    </xdr:to>
    <xdr:graphicFrame macro="">
      <xdr:nvGraphicFramePr>
        <xdr:cNvPr id="229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8"/>
        </a:graphicData>
      </a:graphic>
    </xdr:graphicFrame>
    <xdr:clientData/>
  </xdr:twoCellAnchor>
  <xdr:twoCellAnchor>
    <xdr:from>
      <xdr:col>60</xdr:col>
      <xdr:colOff>0</xdr:colOff>
      <xdr:row>26</xdr:row>
      <xdr:rowOff>28575</xdr:rowOff>
    </xdr:from>
    <xdr:to>
      <xdr:col>60</xdr:col>
      <xdr:colOff>0</xdr:colOff>
      <xdr:row>47</xdr:row>
      <xdr:rowOff>171450</xdr:rowOff>
    </xdr:to>
    <xdr:graphicFrame macro="">
      <xdr:nvGraphicFramePr>
        <xdr:cNvPr id="230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9"/>
        </a:graphicData>
      </a:graphic>
    </xdr:graphicFrame>
    <xdr:clientData/>
  </xdr:twoCellAnchor>
  <xdr:twoCellAnchor>
    <xdr:from>
      <xdr:col>60</xdr:col>
      <xdr:colOff>0</xdr:colOff>
      <xdr:row>25</xdr:row>
      <xdr:rowOff>142875</xdr:rowOff>
    </xdr:from>
    <xdr:to>
      <xdr:col>60</xdr:col>
      <xdr:colOff>0</xdr:colOff>
      <xdr:row>38</xdr:row>
      <xdr:rowOff>9525</xdr:rowOff>
    </xdr:to>
    <xdr:graphicFrame macro="">
      <xdr:nvGraphicFramePr>
        <xdr:cNvPr id="231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0"/>
  <sheetViews>
    <sheetView tabSelected="1" view="pageBreakPreview" zoomScale="75" zoomScaleNormal="75" zoomScaleSheetLayoutView="75" workbookViewId="0">
      <selection activeCell="A2" sqref="A2"/>
    </sheetView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  <col min="41" max="42" width="16.7109375" style="3" customWidth="1"/>
    <col min="43" max="46" width="16.7109375" style="2" customWidth="1"/>
    <col min="47" max="47" width="16.7109375" style="3" customWidth="1"/>
    <col min="48" max="50" width="16.7109375" style="2" customWidth="1"/>
    <col min="51" max="52" width="16.7109375" style="3" customWidth="1"/>
    <col min="53" max="55" width="16.7109375" style="2" customWidth="1"/>
    <col min="56" max="57" width="16.7109375" style="3" customWidth="1"/>
    <col min="58" max="60" width="16.7109375" style="2" customWidth="1"/>
  </cols>
  <sheetData>
    <row r="1" spans="1:60" x14ac:dyDescent="0.3">
      <c r="A1" s="1" t="s">
        <v>35</v>
      </c>
      <c r="B1" s="1"/>
      <c r="F1" s="3"/>
      <c r="AE1" s="3"/>
      <c r="AT1" s="3"/>
    </row>
    <row r="2" spans="1:60" x14ac:dyDescent="0.3">
      <c r="A2" s="4"/>
      <c r="C2" s="6"/>
      <c r="D2" s="7"/>
      <c r="E2" s="8"/>
      <c r="F2" s="3"/>
      <c r="AE2" s="3"/>
      <c r="AT2" s="3"/>
    </row>
    <row r="3" spans="1:60" s="13" customFormat="1" x14ac:dyDescent="0.3">
      <c r="A3" s="9" t="s">
        <v>0</v>
      </c>
      <c r="B3" s="10"/>
      <c r="C3" s="11"/>
      <c r="D3" s="11"/>
      <c r="E3" s="12"/>
      <c r="F3" s="9" t="s">
        <v>1</v>
      </c>
      <c r="G3" s="10"/>
      <c r="H3" s="10"/>
      <c r="I3" s="10"/>
      <c r="J3" s="12"/>
      <c r="K3" s="9" t="s">
        <v>2</v>
      </c>
      <c r="L3" s="10"/>
      <c r="M3" s="10"/>
      <c r="N3" s="10"/>
      <c r="O3" s="12"/>
      <c r="P3" s="9" t="s">
        <v>3</v>
      </c>
      <c r="Q3" s="10"/>
      <c r="R3" s="10"/>
      <c r="S3" s="10"/>
      <c r="T3" s="12"/>
      <c r="U3" s="9" t="s">
        <v>4</v>
      </c>
      <c r="V3" s="10"/>
      <c r="W3" s="10"/>
      <c r="X3" s="10"/>
      <c r="Y3" s="12"/>
      <c r="Z3" s="9" t="s">
        <v>5</v>
      </c>
      <c r="AA3" s="10"/>
      <c r="AB3" s="10"/>
      <c r="AC3" s="10"/>
      <c r="AD3" s="12"/>
      <c r="AE3" s="9" t="s">
        <v>6</v>
      </c>
      <c r="AF3" s="10"/>
      <c r="AG3" s="10"/>
      <c r="AH3" s="10"/>
      <c r="AI3" s="12"/>
      <c r="AJ3" s="9" t="s">
        <v>7</v>
      </c>
      <c r="AK3" s="10"/>
      <c r="AL3" s="10"/>
      <c r="AM3" s="10"/>
      <c r="AN3" s="10"/>
      <c r="AO3" s="9" t="s">
        <v>8</v>
      </c>
      <c r="AP3" s="10"/>
      <c r="AQ3" s="10"/>
      <c r="AR3" s="10"/>
      <c r="AS3" s="12"/>
      <c r="AT3" s="9" t="s">
        <v>9</v>
      </c>
      <c r="AU3" s="10"/>
      <c r="AV3" s="10"/>
      <c r="AW3" s="10"/>
      <c r="AX3" s="12"/>
      <c r="AY3" s="9" t="s">
        <v>10</v>
      </c>
      <c r="AZ3" s="10"/>
      <c r="BA3" s="10"/>
      <c r="BB3" s="10"/>
      <c r="BC3" s="10"/>
      <c r="BD3" s="9" t="s">
        <v>11</v>
      </c>
      <c r="BE3" s="10"/>
      <c r="BF3" s="10"/>
      <c r="BG3" s="10"/>
      <c r="BH3" s="12"/>
    </row>
    <row r="4" spans="1:6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  <c r="AO4" s="18"/>
      <c r="AP4" s="18"/>
      <c r="AQ4" s="19"/>
      <c r="AR4" s="19"/>
      <c r="AS4" s="19"/>
      <c r="AT4" s="18"/>
      <c r="AU4" s="18"/>
      <c r="AV4" s="19"/>
      <c r="AW4" s="19"/>
      <c r="AX4" s="19"/>
      <c r="AY4" s="18"/>
      <c r="AZ4" s="18"/>
      <c r="BA4" s="19"/>
      <c r="BB4" s="19"/>
      <c r="BC4" s="19"/>
      <c r="BD4" s="18"/>
      <c r="BE4" s="18"/>
      <c r="BF4" s="19"/>
      <c r="BG4" s="19"/>
      <c r="BH4" s="19"/>
    </row>
    <row r="5" spans="1:60" s="24" customFormat="1" ht="12.75" x14ac:dyDescent="0.2">
      <c r="A5" s="20"/>
      <c r="B5" s="21" t="s">
        <v>12</v>
      </c>
      <c r="C5" s="21" t="s">
        <v>13</v>
      </c>
      <c r="D5" s="21" t="s">
        <v>14</v>
      </c>
      <c r="E5" s="22" t="s">
        <v>15</v>
      </c>
      <c r="F5" s="23"/>
      <c r="G5" s="21" t="s">
        <v>12</v>
      </c>
      <c r="H5" s="21" t="s">
        <v>13</v>
      </c>
      <c r="I5" s="21" t="s">
        <v>14</v>
      </c>
      <c r="J5" s="22" t="s">
        <v>15</v>
      </c>
      <c r="K5" s="23"/>
      <c r="L5" s="21" t="s">
        <v>12</v>
      </c>
      <c r="M5" s="21" t="s">
        <v>13</v>
      </c>
      <c r="N5" s="21" t="s">
        <v>14</v>
      </c>
      <c r="O5" s="22" t="s">
        <v>15</v>
      </c>
      <c r="P5" s="23"/>
      <c r="Q5" s="21" t="s">
        <v>12</v>
      </c>
      <c r="R5" s="21" t="s">
        <v>13</v>
      </c>
      <c r="S5" s="21" t="s">
        <v>14</v>
      </c>
      <c r="T5" s="22" t="s">
        <v>15</v>
      </c>
      <c r="U5" s="23"/>
      <c r="V5" s="21" t="s">
        <v>12</v>
      </c>
      <c r="W5" s="21" t="s">
        <v>13</v>
      </c>
      <c r="X5" s="21" t="s">
        <v>14</v>
      </c>
      <c r="Y5" s="22" t="s">
        <v>15</v>
      </c>
      <c r="Z5" s="23"/>
      <c r="AA5" s="21" t="s">
        <v>12</v>
      </c>
      <c r="AB5" s="21" t="s">
        <v>13</v>
      </c>
      <c r="AC5" s="21" t="s">
        <v>14</v>
      </c>
      <c r="AD5" s="22" t="s">
        <v>15</v>
      </c>
      <c r="AE5" s="23"/>
      <c r="AF5" s="21" t="s">
        <v>12</v>
      </c>
      <c r="AG5" s="21" t="s">
        <v>13</v>
      </c>
      <c r="AH5" s="21" t="s">
        <v>14</v>
      </c>
      <c r="AI5" s="22" t="s">
        <v>15</v>
      </c>
      <c r="AJ5" s="23"/>
      <c r="AK5" s="21" t="s">
        <v>12</v>
      </c>
      <c r="AL5" s="21" t="s">
        <v>13</v>
      </c>
      <c r="AM5" s="21" t="s">
        <v>14</v>
      </c>
      <c r="AN5" s="22" t="s">
        <v>15</v>
      </c>
      <c r="AO5" s="23"/>
      <c r="AP5" s="21" t="s">
        <v>12</v>
      </c>
      <c r="AQ5" s="21" t="s">
        <v>13</v>
      </c>
      <c r="AR5" s="21" t="s">
        <v>14</v>
      </c>
      <c r="AS5" s="22" t="s">
        <v>15</v>
      </c>
      <c r="AT5" s="23"/>
      <c r="AU5" s="21" t="s">
        <v>12</v>
      </c>
      <c r="AV5" s="21" t="s">
        <v>13</v>
      </c>
      <c r="AW5" s="21" t="s">
        <v>14</v>
      </c>
      <c r="AX5" s="22" t="s">
        <v>15</v>
      </c>
      <c r="AY5" s="23"/>
      <c r="AZ5" s="21" t="s">
        <v>12</v>
      </c>
      <c r="BA5" s="21" t="s">
        <v>13</v>
      </c>
      <c r="BB5" s="21" t="s">
        <v>14</v>
      </c>
      <c r="BC5" s="22" t="s">
        <v>15</v>
      </c>
      <c r="BD5" s="23"/>
      <c r="BE5" s="21" t="s">
        <v>12</v>
      </c>
      <c r="BF5" s="21" t="s">
        <v>13</v>
      </c>
      <c r="BG5" s="21" t="s">
        <v>14</v>
      </c>
      <c r="BH5" s="22" t="s">
        <v>15</v>
      </c>
    </row>
    <row r="6" spans="1:60" s="24" customFormat="1" ht="12.75" x14ac:dyDescent="0.2">
      <c r="A6" s="25"/>
      <c r="B6" s="26" t="s">
        <v>16</v>
      </c>
      <c r="C6" s="26" t="s">
        <v>16</v>
      </c>
      <c r="D6" s="26" t="s">
        <v>16</v>
      </c>
      <c r="E6" s="26" t="s">
        <v>17</v>
      </c>
      <c r="F6" s="26"/>
      <c r="G6" s="26" t="s">
        <v>16</v>
      </c>
      <c r="H6" s="26" t="s">
        <v>16</v>
      </c>
      <c r="I6" s="26" t="s">
        <v>16</v>
      </c>
      <c r="J6" s="26" t="s">
        <v>17</v>
      </c>
      <c r="K6" s="26"/>
      <c r="L6" s="26" t="s">
        <v>16</v>
      </c>
      <c r="M6" s="26" t="s">
        <v>16</v>
      </c>
      <c r="N6" s="26" t="s">
        <v>16</v>
      </c>
      <c r="O6" s="26" t="s">
        <v>17</v>
      </c>
      <c r="P6" s="26"/>
      <c r="Q6" s="26" t="s">
        <v>16</v>
      </c>
      <c r="R6" s="26" t="s">
        <v>16</v>
      </c>
      <c r="S6" s="26" t="s">
        <v>16</v>
      </c>
      <c r="T6" s="26" t="s">
        <v>17</v>
      </c>
      <c r="U6" s="26"/>
      <c r="V6" s="26" t="s">
        <v>16</v>
      </c>
      <c r="W6" s="26" t="s">
        <v>16</v>
      </c>
      <c r="X6" s="26" t="s">
        <v>16</v>
      </c>
      <c r="Y6" s="26" t="s">
        <v>17</v>
      </c>
      <c r="Z6" s="26"/>
      <c r="AA6" s="26" t="s">
        <v>16</v>
      </c>
      <c r="AB6" s="26" t="s">
        <v>16</v>
      </c>
      <c r="AC6" s="26" t="s">
        <v>16</v>
      </c>
      <c r="AD6" s="26" t="s">
        <v>17</v>
      </c>
      <c r="AE6" s="26"/>
      <c r="AF6" s="26" t="s">
        <v>16</v>
      </c>
      <c r="AG6" s="26" t="s">
        <v>16</v>
      </c>
      <c r="AH6" s="26" t="s">
        <v>16</v>
      </c>
      <c r="AI6" s="26" t="s">
        <v>17</v>
      </c>
      <c r="AJ6" s="26"/>
      <c r="AK6" s="26" t="s">
        <v>16</v>
      </c>
      <c r="AL6" s="26" t="s">
        <v>16</v>
      </c>
      <c r="AM6" s="26" t="s">
        <v>16</v>
      </c>
      <c r="AN6" s="26" t="s">
        <v>17</v>
      </c>
      <c r="AO6" s="26"/>
      <c r="AP6" s="26" t="s">
        <v>16</v>
      </c>
      <c r="AQ6" s="26" t="s">
        <v>16</v>
      </c>
      <c r="AR6" s="26" t="s">
        <v>16</v>
      </c>
      <c r="AS6" s="26" t="s">
        <v>17</v>
      </c>
      <c r="AT6" s="26"/>
      <c r="AU6" s="26" t="s">
        <v>16</v>
      </c>
      <c r="AV6" s="26" t="s">
        <v>16</v>
      </c>
      <c r="AW6" s="26" t="s">
        <v>16</v>
      </c>
      <c r="AX6" s="26" t="s">
        <v>17</v>
      </c>
      <c r="AY6" s="26"/>
      <c r="AZ6" s="26" t="s">
        <v>16</v>
      </c>
      <c r="BA6" s="26" t="s">
        <v>16</v>
      </c>
      <c r="BB6" s="26" t="s">
        <v>16</v>
      </c>
      <c r="BC6" s="26" t="s">
        <v>17</v>
      </c>
      <c r="BD6" s="26"/>
      <c r="BE6" s="26" t="s">
        <v>16</v>
      </c>
      <c r="BF6" s="26" t="s">
        <v>16</v>
      </c>
      <c r="BG6" s="26" t="s">
        <v>16</v>
      </c>
      <c r="BH6" s="26" t="s">
        <v>17</v>
      </c>
    </row>
    <row r="7" spans="1:60" s="24" customFormat="1" ht="12.75" x14ac:dyDescent="0.2">
      <c r="A7" s="25" t="s">
        <v>18</v>
      </c>
      <c r="B7" s="26" t="s">
        <v>19</v>
      </c>
      <c r="C7" s="26" t="s">
        <v>19</v>
      </c>
      <c r="D7" s="26" t="s">
        <v>19</v>
      </c>
      <c r="E7" s="26" t="s">
        <v>20</v>
      </c>
      <c r="F7" s="25" t="s">
        <v>18</v>
      </c>
      <c r="G7" s="26" t="s">
        <v>19</v>
      </c>
      <c r="H7" s="26" t="s">
        <v>19</v>
      </c>
      <c r="I7" s="26" t="s">
        <v>19</v>
      </c>
      <c r="J7" s="26" t="s">
        <v>20</v>
      </c>
      <c r="K7" s="25" t="s">
        <v>18</v>
      </c>
      <c r="L7" s="26" t="s">
        <v>19</v>
      </c>
      <c r="M7" s="26" t="s">
        <v>19</v>
      </c>
      <c r="N7" s="26" t="s">
        <v>19</v>
      </c>
      <c r="O7" s="26" t="s">
        <v>20</v>
      </c>
      <c r="P7" s="25" t="s">
        <v>18</v>
      </c>
      <c r="Q7" s="26" t="s">
        <v>19</v>
      </c>
      <c r="R7" s="26" t="s">
        <v>19</v>
      </c>
      <c r="S7" s="26" t="s">
        <v>19</v>
      </c>
      <c r="T7" s="26" t="s">
        <v>20</v>
      </c>
      <c r="U7" s="25" t="s">
        <v>18</v>
      </c>
      <c r="V7" s="26" t="s">
        <v>19</v>
      </c>
      <c r="W7" s="26" t="s">
        <v>19</v>
      </c>
      <c r="X7" s="26" t="s">
        <v>19</v>
      </c>
      <c r="Y7" s="26" t="s">
        <v>20</v>
      </c>
      <c r="Z7" s="25" t="s">
        <v>18</v>
      </c>
      <c r="AA7" s="26" t="s">
        <v>19</v>
      </c>
      <c r="AB7" s="26" t="s">
        <v>19</v>
      </c>
      <c r="AC7" s="26" t="s">
        <v>19</v>
      </c>
      <c r="AD7" s="26" t="s">
        <v>20</v>
      </c>
      <c r="AE7" s="25" t="s">
        <v>18</v>
      </c>
      <c r="AF7" s="26" t="s">
        <v>19</v>
      </c>
      <c r="AG7" s="26" t="s">
        <v>19</v>
      </c>
      <c r="AH7" s="26" t="s">
        <v>19</v>
      </c>
      <c r="AI7" s="26" t="s">
        <v>20</v>
      </c>
      <c r="AJ7" s="25" t="s">
        <v>18</v>
      </c>
      <c r="AK7" s="26" t="s">
        <v>19</v>
      </c>
      <c r="AL7" s="26" t="s">
        <v>19</v>
      </c>
      <c r="AM7" s="26" t="s">
        <v>19</v>
      </c>
      <c r="AN7" s="26" t="s">
        <v>20</v>
      </c>
      <c r="AO7" s="25" t="s">
        <v>18</v>
      </c>
      <c r="AP7" s="26" t="s">
        <v>19</v>
      </c>
      <c r="AQ7" s="26" t="s">
        <v>19</v>
      </c>
      <c r="AR7" s="26" t="s">
        <v>19</v>
      </c>
      <c r="AS7" s="26" t="s">
        <v>20</v>
      </c>
      <c r="AT7" s="25" t="s">
        <v>18</v>
      </c>
      <c r="AU7" s="26" t="s">
        <v>19</v>
      </c>
      <c r="AV7" s="26" t="s">
        <v>19</v>
      </c>
      <c r="AW7" s="26" t="s">
        <v>19</v>
      </c>
      <c r="AX7" s="26" t="s">
        <v>20</v>
      </c>
      <c r="AY7" s="25" t="s">
        <v>18</v>
      </c>
      <c r="AZ7" s="26" t="s">
        <v>19</v>
      </c>
      <c r="BA7" s="26" t="s">
        <v>19</v>
      </c>
      <c r="BB7" s="26" t="s">
        <v>19</v>
      </c>
      <c r="BC7" s="26" t="s">
        <v>20</v>
      </c>
      <c r="BD7" s="25" t="s">
        <v>18</v>
      </c>
      <c r="BE7" s="26" t="s">
        <v>19</v>
      </c>
      <c r="BF7" s="26" t="s">
        <v>19</v>
      </c>
      <c r="BG7" s="26" t="s">
        <v>19</v>
      </c>
      <c r="BH7" s="26" t="s">
        <v>20</v>
      </c>
    </row>
    <row r="8" spans="1:60" s="24" customFormat="1" ht="12.75" x14ac:dyDescent="0.2">
      <c r="A8" s="27"/>
      <c r="B8" s="28" t="s">
        <v>21</v>
      </c>
      <c r="C8" s="28" t="s">
        <v>21</v>
      </c>
      <c r="D8" s="28" t="s">
        <v>21</v>
      </c>
      <c r="E8" s="28"/>
      <c r="F8" s="28"/>
      <c r="G8" s="28" t="s">
        <v>21</v>
      </c>
      <c r="H8" s="28" t="s">
        <v>21</v>
      </c>
      <c r="I8" s="28" t="s">
        <v>21</v>
      </c>
      <c r="J8" s="28"/>
      <c r="K8" s="28"/>
      <c r="L8" s="28" t="s">
        <v>21</v>
      </c>
      <c r="M8" s="28" t="s">
        <v>21</v>
      </c>
      <c r="N8" s="28" t="s">
        <v>21</v>
      </c>
      <c r="O8" s="28"/>
      <c r="P8" s="28"/>
      <c r="Q8" s="28" t="s">
        <v>21</v>
      </c>
      <c r="R8" s="28" t="s">
        <v>21</v>
      </c>
      <c r="S8" s="28" t="s">
        <v>21</v>
      </c>
      <c r="T8" s="28"/>
      <c r="U8" s="28"/>
      <c r="V8" s="28" t="s">
        <v>21</v>
      </c>
      <c r="W8" s="28" t="s">
        <v>21</v>
      </c>
      <c r="X8" s="28" t="s">
        <v>21</v>
      </c>
      <c r="Y8" s="28"/>
      <c r="Z8" s="28"/>
      <c r="AA8" s="28" t="s">
        <v>21</v>
      </c>
      <c r="AB8" s="28" t="s">
        <v>21</v>
      </c>
      <c r="AC8" s="28" t="s">
        <v>21</v>
      </c>
      <c r="AD8" s="28"/>
      <c r="AE8" s="28"/>
      <c r="AF8" s="28" t="s">
        <v>21</v>
      </c>
      <c r="AG8" s="28" t="s">
        <v>21</v>
      </c>
      <c r="AH8" s="28" t="s">
        <v>21</v>
      </c>
      <c r="AI8" s="28"/>
      <c r="AJ8" s="28"/>
      <c r="AK8" s="28" t="s">
        <v>21</v>
      </c>
      <c r="AL8" s="28" t="s">
        <v>21</v>
      </c>
      <c r="AM8" s="28" t="s">
        <v>21</v>
      </c>
      <c r="AN8" s="28"/>
      <c r="AO8" s="28"/>
      <c r="AP8" s="28" t="s">
        <v>21</v>
      </c>
      <c r="AQ8" s="28" t="s">
        <v>21</v>
      </c>
      <c r="AR8" s="28" t="s">
        <v>21</v>
      </c>
      <c r="AS8" s="28"/>
      <c r="AT8" s="28"/>
      <c r="AU8" s="28" t="s">
        <v>21</v>
      </c>
      <c r="AV8" s="28" t="s">
        <v>21</v>
      </c>
      <c r="AW8" s="28" t="s">
        <v>21</v>
      </c>
      <c r="AX8" s="28"/>
      <c r="AY8" s="28"/>
      <c r="AZ8" s="28" t="s">
        <v>21</v>
      </c>
      <c r="BA8" s="28" t="s">
        <v>21</v>
      </c>
      <c r="BB8" s="28" t="s">
        <v>21</v>
      </c>
      <c r="BC8" s="28"/>
      <c r="BD8" s="28"/>
      <c r="BE8" s="28" t="s">
        <v>21</v>
      </c>
      <c r="BF8" s="28" t="s">
        <v>21</v>
      </c>
      <c r="BG8" s="28" t="s">
        <v>21</v>
      </c>
      <c r="BH8" s="28"/>
    </row>
    <row r="9" spans="1:60" s="32" customFormat="1" x14ac:dyDescent="0.3">
      <c r="A9" s="29">
        <v>5</v>
      </c>
      <c r="B9" s="30">
        <v>80424</v>
      </c>
      <c r="C9" s="30">
        <v>79919</v>
      </c>
      <c r="D9" s="30">
        <v>63506</v>
      </c>
      <c r="E9" s="31">
        <v>-20.537043756803765</v>
      </c>
      <c r="F9" s="29">
        <v>5</v>
      </c>
      <c r="G9" s="30">
        <v>89295</v>
      </c>
      <c r="H9" s="30">
        <v>120553</v>
      </c>
      <c r="I9" s="30">
        <v>160050</v>
      </c>
      <c r="J9" s="31">
        <v>32.763182998349272</v>
      </c>
      <c r="K9" s="29">
        <v>5</v>
      </c>
      <c r="L9" s="30">
        <v>93124</v>
      </c>
      <c r="M9" s="30">
        <v>68264</v>
      </c>
      <c r="N9" s="30">
        <v>54905</v>
      </c>
      <c r="O9" s="31">
        <v>-19.569612094222432</v>
      </c>
      <c r="P9" s="29">
        <v>5</v>
      </c>
      <c r="Q9" s="30">
        <v>450170</v>
      </c>
      <c r="R9" s="30">
        <v>489223</v>
      </c>
      <c r="S9" s="30">
        <v>495155</v>
      </c>
      <c r="T9" s="31">
        <v>1.2125349789359863</v>
      </c>
      <c r="U9" s="29">
        <v>5</v>
      </c>
      <c r="V9" s="30">
        <v>24020</v>
      </c>
      <c r="W9" s="30">
        <v>25136</v>
      </c>
      <c r="X9" s="30">
        <v>24492</v>
      </c>
      <c r="Y9" s="31">
        <v>-2.5620623806492682</v>
      </c>
      <c r="Z9" s="29">
        <v>5</v>
      </c>
      <c r="AA9" s="30">
        <v>73154</v>
      </c>
      <c r="AB9" s="30">
        <v>104995</v>
      </c>
      <c r="AC9" s="30">
        <v>101247</v>
      </c>
      <c r="AD9" s="31">
        <v>-3.5696937949426162</v>
      </c>
      <c r="AE9" s="29">
        <v>5</v>
      </c>
      <c r="AF9" s="30">
        <v>26927</v>
      </c>
      <c r="AG9" s="30">
        <v>23379</v>
      </c>
      <c r="AH9" s="30">
        <v>17794</v>
      </c>
      <c r="AI9" s="31">
        <v>-23.888960177937467</v>
      </c>
      <c r="AJ9" s="29">
        <v>5</v>
      </c>
      <c r="AK9" s="30">
        <v>16854</v>
      </c>
      <c r="AL9" s="68">
        <v>13629</v>
      </c>
      <c r="AM9" s="30">
        <v>9536</v>
      </c>
      <c r="AN9" s="31">
        <v>-30.03155037053342</v>
      </c>
      <c r="AO9" s="29">
        <v>5</v>
      </c>
      <c r="AP9" s="30">
        <v>7341</v>
      </c>
      <c r="AQ9" s="30">
        <v>8261</v>
      </c>
      <c r="AR9" s="30">
        <v>9878</v>
      </c>
      <c r="AS9" s="31">
        <v>19.573901464713714</v>
      </c>
      <c r="AT9" s="29">
        <v>5</v>
      </c>
      <c r="AU9" s="30">
        <v>3021</v>
      </c>
      <c r="AV9" s="30">
        <v>1709</v>
      </c>
      <c r="AW9" s="30">
        <v>919</v>
      </c>
      <c r="AX9" s="31">
        <v>-46.225863077823291</v>
      </c>
      <c r="AY9" s="29">
        <v>5</v>
      </c>
      <c r="AZ9" s="30">
        <v>33177</v>
      </c>
      <c r="BA9" s="30">
        <v>15380</v>
      </c>
      <c r="BB9" s="30">
        <v>5971</v>
      </c>
      <c r="BC9" s="31">
        <v>-61.176853055916773</v>
      </c>
      <c r="BD9" s="29">
        <v>5</v>
      </c>
      <c r="BE9" s="30">
        <v>3870</v>
      </c>
      <c r="BF9" s="70">
        <v>3360</v>
      </c>
      <c r="BG9" s="30">
        <v>1963</v>
      </c>
      <c r="BH9" s="31">
        <v>-41.577380952380949</v>
      </c>
    </row>
    <row r="10" spans="1:60" x14ac:dyDescent="0.3">
      <c r="A10" s="33">
        <v>10</v>
      </c>
      <c r="B10" s="30">
        <v>46495</v>
      </c>
      <c r="C10" s="30">
        <v>48802</v>
      </c>
      <c r="D10" s="30">
        <v>45048</v>
      </c>
      <c r="E10" s="31">
        <v>-7.6923076923076925</v>
      </c>
      <c r="F10" s="34">
        <v>10</v>
      </c>
      <c r="G10" s="30">
        <v>41896</v>
      </c>
      <c r="H10" s="30">
        <v>49736</v>
      </c>
      <c r="I10" s="30">
        <v>57497</v>
      </c>
      <c r="J10" s="31">
        <v>15.604391185459225</v>
      </c>
      <c r="K10" s="34">
        <v>10</v>
      </c>
      <c r="L10" s="30">
        <v>48303</v>
      </c>
      <c r="M10" s="30">
        <v>39209</v>
      </c>
      <c r="N10" s="30">
        <v>33487</v>
      </c>
      <c r="O10" s="31">
        <v>-14.593588206789258</v>
      </c>
      <c r="P10" s="34">
        <v>10</v>
      </c>
      <c r="Q10" s="30">
        <v>140241</v>
      </c>
      <c r="R10" s="30">
        <v>189468</v>
      </c>
      <c r="S10" s="30">
        <v>207685</v>
      </c>
      <c r="T10" s="31">
        <v>9.6148162222644462</v>
      </c>
      <c r="U10" s="34">
        <v>10</v>
      </c>
      <c r="V10" s="30">
        <v>13397</v>
      </c>
      <c r="W10" s="30">
        <v>16944</v>
      </c>
      <c r="X10" s="30">
        <v>16063</v>
      </c>
      <c r="Y10" s="31">
        <v>-5.1994806421152031</v>
      </c>
      <c r="Z10" s="34">
        <v>10</v>
      </c>
      <c r="AA10" s="30">
        <v>29346</v>
      </c>
      <c r="AB10" s="30">
        <v>51053</v>
      </c>
      <c r="AC10" s="30">
        <v>58641</v>
      </c>
      <c r="AD10" s="31">
        <v>14.862985524846728</v>
      </c>
      <c r="AE10" s="34">
        <v>10</v>
      </c>
      <c r="AF10" s="30">
        <v>8759</v>
      </c>
      <c r="AG10" s="30">
        <v>10528</v>
      </c>
      <c r="AH10" s="30">
        <v>9452</v>
      </c>
      <c r="AI10" s="31">
        <v>-10.220364741641337</v>
      </c>
      <c r="AJ10" s="34">
        <v>10</v>
      </c>
      <c r="AK10" s="30">
        <v>14821</v>
      </c>
      <c r="AL10" s="68">
        <v>15654</v>
      </c>
      <c r="AM10" s="30">
        <v>10803</v>
      </c>
      <c r="AN10" s="31">
        <v>-30.988884630126485</v>
      </c>
      <c r="AO10" s="34">
        <v>10</v>
      </c>
      <c r="AP10" s="30">
        <v>2562</v>
      </c>
      <c r="AQ10" s="30">
        <v>3937</v>
      </c>
      <c r="AR10" s="30">
        <v>4588</v>
      </c>
      <c r="AS10" s="31">
        <v>16.535433070866141</v>
      </c>
      <c r="AT10" s="34">
        <v>10</v>
      </c>
      <c r="AU10" s="30">
        <v>2263</v>
      </c>
      <c r="AV10" s="30">
        <v>1886</v>
      </c>
      <c r="AW10" s="30">
        <v>1227</v>
      </c>
      <c r="AX10" s="31">
        <v>-34.941675503711558</v>
      </c>
      <c r="AY10" s="34">
        <v>10</v>
      </c>
      <c r="AZ10" s="30">
        <v>16652</v>
      </c>
      <c r="BA10" s="30">
        <v>11242</v>
      </c>
      <c r="BB10" s="30">
        <v>6217</v>
      </c>
      <c r="BC10" s="31">
        <v>-44.698452232698806</v>
      </c>
      <c r="BD10" s="34">
        <v>10</v>
      </c>
      <c r="BE10" s="30">
        <v>2441</v>
      </c>
      <c r="BF10" s="70">
        <v>2715</v>
      </c>
      <c r="BG10" s="30">
        <v>1514</v>
      </c>
      <c r="BH10" s="31">
        <v>-44.235727440147329</v>
      </c>
    </row>
    <row r="11" spans="1:60" x14ac:dyDescent="0.3">
      <c r="A11" s="33">
        <v>15</v>
      </c>
      <c r="B11" s="30">
        <v>34800</v>
      </c>
      <c r="C11" s="30">
        <v>39072</v>
      </c>
      <c r="D11" s="30">
        <v>34701</v>
      </c>
      <c r="E11" s="31">
        <v>-11.187039312039312</v>
      </c>
      <c r="F11" s="34">
        <v>15</v>
      </c>
      <c r="G11" s="30">
        <v>28824</v>
      </c>
      <c r="H11" s="30">
        <v>36461</v>
      </c>
      <c r="I11" s="30">
        <v>36402</v>
      </c>
      <c r="J11" s="31">
        <v>-0.16181673569018951</v>
      </c>
      <c r="K11" s="34">
        <v>15</v>
      </c>
      <c r="L11" s="30">
        <v>29133</v>
      </c>
      <c r="M11" s="30">
        <v>27648</v>
      </c>
      <c r="N11" s="30">
        <v>25666</v>
      </c>
      <c r="O11" s="31">
        <v>-7.1686921296296298</v>
      </c>
      <c r="P11" s="34">
        <v>15</v>
      </c>
      <c r="Q11" s="30">
        <v>38472</v>
      </c>
      <c r="R11" s="30">
        <v>60654</v>
      </c>
      <c r="S11" s="30">
        <v>76749</v>
      </c>
      <c r="T11" s="31">
        <v>26.535760213670986</v>
      </c>
      <c r="U11" s="34">
        <v>15</v>
      </c>
      <c r="V11" s="30">
        <v>9926</v>
      </c>
      <c r="W11" s="30">
        <v>12952</v>
      </c>
      <c r="X11" s="30">
        <v>13948</v>
      </c>
      <c r="Y11" s="31">
        <v>7.6899320568252003</v>
      </c>
      <c r="Z11" s="34">
        <v>15</v>
      </c>
      <c r="AA11" s="30">
        <v>10517</v>
      </c>
      <c r="AB11" s="30">
        <v>20509</v>
      </c>
      <c r="AC11" s="30">
        <v>28634</v>
      </c>
      <c r="AD11" s="31">
        <v>39.616753620361791</v>
      </c>
      <c r="AE11" s="34">
        <v>15</v>
      </c>
      <c r="AF11" s="30">
        <v>4491</v>
      </c>
      <c r="AG11" s="30">
        <v>5367</v>
      </c>
      <c r="AH11" s="30">
        <v>5482</v>
      </c>
      <c r="AI11" s="31">
        <v>2.1427240544065587</v>
      </c>
      <c r="AJ11" s="34">
        <v>15</v>
      </c>
      <c r="AK11" s="30">
        <v>10162</v>
      </c>
      <c r="AL11" s="68">
        <v>12351</v>
      </c>
      <c r="AM11" s="30">
        <v>10557</v>
      </c>
      <c r="AN11" s="31">
        <v>-14.525139664804469</v>
      </c>
      <c r="AO11" s="34">
        <v>15</v>
      </c>
      <c r="AP11" s="30">
        <v>1308</v>
      </c>
      <c r="AQ11" s="30">
        <v>1966</v>
      </c>
      <c r="AR11" s="30">
        <v>2550</v>
      </c>
      <c r="AS11" s="31">
        <v>29.704984740590032</v>
      </c>
      <c r="AT11" s="34">
        <v>15</v>
      </c>
      <c r="AU11" s="30">
        <v>2980</v>
      </c>
      <c r="AV11" s="30">
        <v>2133</v>
      </c>
      <c r="AW11" s="30">
        <v>1279</v>
      </c>
      <c r="AX11" s="31">
        <v>-40.037505860290672</v>
      </c>
      <c r="AY11" s="34">
        <v>15</v>
      </c>
      <c r="AZ11" s="30">
        <v>6722</v>
      </c>
      <c r="BA11" s="30">
        <v>5039</v>
      </c>
      <c r="BB11" s="30">
        <v>3770</v>
      </c>
      <c r="BC11" s="31">
        <v>-25.183568168287358</v>
      </c>
      <c r="BD11" s="34">
        <v>15</v>
      </c>
      <c r="BE11" s="30">
        <v>2202</v>
      </c>
      <c r="BF11" s="70">
        <v>2191</v>
      </c>
      <c r="BG11" s="30">
        <v>1609</v>
      </c>
      <c r="BH11" s="31">
        <v>-26.563213144682795</v>
      </c>
    </row>
    <row r="12" spans="1:60" x14ac:dyDescent="0.3">
      <c r="A12" s="33">
        <v>20</v>
      </c>
      <c r="B12" s="30">
        <v>25031</v>
      </c>
      <c r="C12" s="30">
        <v>32060</v>
      </c>
      <c r="D12" s="30">
        <v>31367</v>
      </c>
      <c r="E12" s="31">
        <v>-2.1615720524017465</v>
      </c>
      <c r="F12" s="34">
        <v>20</v>
      </c>
      <c r="G12" s="30">
        <v>17951</v>
      </c>
      <c r="H12" s="30">
        <v>26475</v>
      </c>
      <c r="I12" s="30">
        <v>25774</v>
      </c>
      <c r="J12" s="31">
        <v>-2.6477809254013218</v>
      </c>
      <c r="K12" s="34">
        <v>20</v>
      </c>
      <c r="L12" s="30">
        <v>15539</v>
      </c>
      <c r="M12" s="30">
        <v>19024</v>
      </c>
      <c r="N12" s="30">
        <v>19863</v>
      </c>
      <c r="O12" s="31">
        <v>4.4102186711522284</v>
      </c>
      <c r="P12" s="34">
        <v>20</v>
      </c>
      <c r="Q12" s="30">
        <v>9725</v>
      </c>
      <c r="R12" s="30">
        <v>17607</v>
      </c>
      <c r="S12" s="30">
        <v>24885</v>
      </c>
      <c r="T12" s="31">
        <v>41.335832339410459</v>
      </c>
      <c r="U12" s="34">
        <v>20</v>
      </c>
      <c r="V12" s="30">
        <v>7539</v>
      </c>
      <c r="W12" s="30">
        <v>10179</v>
      </c>
      <c r="X12" s="30">
        <v>9996</v>
      </c>
      <c r="Y12" s="31">
        <v>-1.7978190391983495</v>
      </c>
      <c r="Z12" s="34">
        <v>20</v>
      </c>
      <c r="AA12" s="30">
        <v>3539</v>
      </c>
      <c r="AB12" s="30">
        <v>8520</v>
      </c>
      <c r="AC12" s="30">
        <v>12637</v>
      </c>
      <c r="AD12" s="31">
        <v>48.321596244131456</v>
      </c>
      <c r="AE12" s="34">
        <v>20</v>
      </c>
      <c r="AF12" s="30">
        <v>2845</v>
      </c>
      <c r="AG12" s="30">
        <v>3530</v>
      </c>
      <c r="AH12" s="30">
        <v>3663</v>
      </c>
      <c r="AI12" s="31">
        <v>3.7677053824362607</v>
      </c>
      <c r="AJ12" s="34">
        <v>20</v>
      </c>
      <c r="AK12" s="30">
        <v>5581</v>
      </c>
      <c r="AL12" s="68">
        <v>8322</v>
      </c>
      <c r="AM12" s="30">
        <v>8585</v>
      </c>
      <c r="AN12" s="31">
        <v>3.1602980052871907</v>
      </c>
      <c r="AO12" s="34">
        <v>20</v>
      </c>
      <c r="AP12" s="30">
        <v>1089</v>
      </c>
      <c r="AQ12" s="30">
        <v>1106</v>
      </c>
      <c r="AR12" s="30">
        <v>1333</v>
      </c>
      <c r="AS12" s="31">
        <v>20.524412296564194</v>
      </c>
      <c r="AT12" s="34">
        <v>20</v>
      </c>
      <c r="AU12" s="30">
        <v>2918</v>
      </c>
      <c r="AV12" s="30">
        <v>2982</v>
      </c>
      <c r="AW12" s="30">
        <v>1907</v>
      </c>
      <c r="AX12" s="31">
        <v>-36.049631120053654</v>
      </c>
      <c r="AY12" s="34">
        <v>20</v>
      </c>
      <c r="AZ12" s="30">
        <v>3059</v>
      </c>
      <c r="BA12" s="30">
        <v>2902</v>
      </c>
      <c r="BB12" s="30">
        <v>2377</v>
      </c>
      <c r="BC12" s="31">
        <v>-18.090971743625087</v>
      </c>
      <c r="BD12" s="34">
        <v>20</v>
      </c>
      <c r="BE12" s="30">
        <v>1848</v>
      </c>
      <c r="BF12" s="70">
        <v>1993</v>
      </c>
      <c r="BG12" s="30">
        <v>1530</v>
      </c>
      <c r="BH12" s="31">
        <v>-23.231309583542398</v>
      </c>
    </row>
    <row r="13" spans="1:60" x14ac:dyDescent="0.3">
      <c r="A13" s="33">
        <v>25</v>
      </c>
      <c r="B13" s="30">
        <v>13270</v>
      </c>
      <c r="C13" s="30">
        <v>19967</v>
      </c>
      <c r="D13" s="30">
        <v>23613</v>
      </c>
      <c r="E13" s="31">
        <v>18.260129213201783</v>
      </c>
      <c r="F13" s="34">
        <v>25</v>
      </c>
      <c r="G13" s="30">
        <v>8154</v>
      </c>
      <c r="H13" s="30">
        <v>15611</v>
      </c>
      <c r="I13" s="30">
        <v>18416</v>
      </c>
      <c r="J13" s="31">
        <v>17.968099417077703</v>
      </c>
      <c r="K13" s="34">
        <v>25</v>
      </c>
      <c r="L13" s="30">
        <v>6060</v>
      </c>
      <c r="M13" s="30">
        <v>8565</v>
      </c>
      <c r="N13" s="30">
        <v>12461</v>
      </c>
      <c r="O13" s="31">
        <v>45.487448920023354</v>
      </c>
      <c r="P13" s="34">
        <v>25</v>
      </c>
      <c r="Q13" s="30">
        <v>2147</v>
      </c>
      <c r="R13" s="30">
        <v>4202</v>
      </c>
      <c r="S13" s="30">
        <v>7116</v>
      </c>
      <c r="T13" s="31">
        <v>69.347929557353638</v>
      </c>
      <c r="U13" s="34">
        <v>25</v>
      </c>
      <c r="V13" s="30">
        <v>4684</v>
      </c>
      <c r="W13" s="30">
        <v>6444</v>
      </c>
      <c r="X13" s="30">
        <v>7155</v>
      </c>
      <c r="Y13" s="31">
        <v>11.033519553072626</v>
      </c>
      <c r="Z13" s="34">
        <v>25</v>
      </c>
      <c r="AA13" s="30">
        <v>1109</v>
      </c>
      <c r="AB13" s="30">
        <v>2620</v>
      </c>
      <c r="AC13" s="30">
        <v>4544</v>
      </c>
      <c r="AD13" s="31">
        <v>73.435114503816791</v>
      </c>
      <c r="AE13" s="34">
        <v>25</v>
      </c>
      <c r="AF13" s="30">
        <v>1499</v>
      </c>
      <c r="AG13" s="30">
        <v>2168</v>
      </c>
      <c r="AH13" s="30">
        <v>2489</v>
      </c>
      <c r="AI13" s="31">
        <v>14.806273062730627</v>
      </c>
      <c r="AJ13" s="34">
        <v>25</v>
      </c>
      <c r="AK13" s="30">
        <v>3029</v>
      </c>
      <c r="AL13" s="68">
        <v>4093</v>
      </c>
      <c r="AM13" s="30">
        <v>4714</v>
      </c>
      <c r="AN13" s="31">
        <v>15.172245296848278</v>
      </c>
      <c r="AO13" s="34">
        <v>25</v>
      </c>
      <c r="AP13" s="30">
        <v>707</v>
      </c>
      <c r="AQ13" s="30">
        <v>849</v>
      </c>
      <c r="AR13" s="30">
        <v>865</v>
      </c>
      <c r="AS13" s="31">
        <v>1.8845700824499412</v>
      </c>
      <c r="AT13" s="34">
        <v>25</v>
      </c>
      <c r="AU13" s="30">
        <v>2726</v>
      </c>
      <c r="AV13" s="30">
        <v>3064</v>
      </c>
      <c r="AW13" s="30">
        <v>2277</v>
      </c>
      <c r="AX13" s="31">
        <v>-25.685378590078329</v>
      </c>
      <c r="AY13" s="34">
        <v>25</v>
      </c>
      <c r="AZ13" s="30">
        <v>1285</v>
      </c>
      <c r="BA13" s="30">
        <v>1393</v>
      </c>
      <c r="BB13" s="30">
        <v>1300</v>
      </c>
      <c r="BC13" s="31">
        <v>-6.676238334529792</v>
      </c>
      <c r="BD13" s="34">
        <v>25</v>
      </c>
      <c r="BE13" s="30">
        <v>952</v>
      </c>
      <c r="BF13" s="70">
        <v>1368</v>
      </c>
      <c r="BG13" s="30">
        <v>1329</v>
      </c>
      <c r="BH13" s="31">
        <v>-2.8508771929824563</v>
      </c>
    </row>
    <row r="14" spans="1:60" x14ac:dyDescent="0.3">
      <c r="A14" s="33">
        <v>30</v>
      </c>
      <c r="B14" s="30">
        <v>6234</v>
      </c>
      <c r="C14" s="30">
        <v>10817</v>
      </c>
      <c r="D14" s="30">
        <v>14886</v>
      </c>
      <c r="E14" s="31">
        <v>37.61671443098826</v>
      </c>
      <c r="F14" s="34">
        <v>30</v>
      </c>
      <c r="G14" s="30">
        <v>3387</v>
      </c>
      <c r="H14" s="30">
        <v>7585</v>
      </c>
      <c r="I14" s="30">
        <v>11311</v>
      </c>
      <c r="J14" s="31">
        <v>49.123269611074491</v>
      </c>
      <c r="K14" s="34">
        <v>30</v>
      </c>
      <c r="L14" s="30">
        <v>2370</v>
      </c>
      <c r="M14" s="30">
        <v>3706</v>
      </c>
      <c r="N14" s="30">
        <v>6114</v>
      </c>
      <c r="O14" s="31">
        <v>64.975715056664868</v>
      </c>
      <c r="P14" s="34">
        <v>30</v>
      </c>
      <c r="Q14" s="30">
        <v>585</v>
      </c>
      <c r="R14" s="30">
        <v>1185</v>
      </c>
      <c r="S14" s="30">
        <v>2201</v>
      </c>
      <c r="T14" s="31">
        <v>85.738396624472571</v>
      </c>
      <c r="U14" s="34">
        <v>30</v>
      </c>
      <c r="V14" s="30">
        <v>2740</v>
      </c>
      <c r="W14" s="30">
        <v>4039</v>
      </c>
      <c r="X14" s="30">
        <v>5079</v>
      </c>
      <c r="Y14" s="31">
        <v>25.748947759346372</v>
      </c>
      <c r="Z14" s="34">
        <v>30</v>
      </c>
      <c r="AA14" s="30">
        <v>537</v>
      </c>
      <c r="AB14" s="30">
        <v>1140</v>
      </c>
      <c r="AC14" s="30">
        <v>1836</v>
      </c>
      <c r="AD14" s="31">
        <v>61.05263157894737</v>
      </c>
      <c r="AE14" s="34">
        <v>30</v>
      </c>
      <c r="AF14" s="30">
        <v>774</v>
      </c>
      <c r="AG14" s="30">
        <v>1166</v>
      </c>
      <c r="AH14" s="30">
        <v>1566</v>
      </c>
      <c r="AI14" s="31">
        <v>34.305317324185246</v>
      </c>
      <c r="AJ14" s="34">
        <v>30</v>
      </c>
      <c r="AK14" s="30">
        <v>1615</v>
      </c>
      <c r="AL14" s="68">
        <v>2205</v>
      </c>
      <c r="AM14" s="30">
        <v>2466</v>
      </c>
      <c r="AN14" s="31">
        <v>11.836734693877551</v>
      </c>
      <c r="AO14" s="34">
        <v>30</v>
      </c>
      <c r="AP14" s="30">
        <v>497</v>
      </c>
      <c r="AQ14" s="30">
        <v>584</v>
      </c>
      <c r="AR14" s="30">
        <v>575</v>
      </c>
      <c r="AS14" s="31">
        <v>-1.5410958904109588</v>
      </c>
      <c r="AT14" s="34">
        <v>30</v>
      </c>
      <c r="AU14" s="30">
        <v>1844</v>
      </c>
      <c r="AV14" s="30">
        <v>2527</v>
      </c>
      <c r="AW14" s="30">
        <v>2407</v>
      </c>
      <c r="AX14" s="31">
        <v>-4.748713889988128</v>
      </c>
      <c r="AY14" s="34">
        <v>30</v>
      </c>
      <c r="AZ14" s="30">
        <v>567</v>
      </c>
      <c r="BA14" s="30">
        <v>709</v>
      </c>
      <c r="BB14" s="30">
        <v>793</v>
      </c>
      <c r="BC14" s="31">
        <v>11.847672778561353</v>
      </c>
      <c r="BD14" s="34">
        <v>30</v>
      </c>
      <c r="BE14" s="30">
        <v>416</v>
      </c>
      <c r="BF14" s="70">
        <v>842</v>
      </c>
      <c r="BG14" s="30">
        <v>862</v>
      </c>
      <c r="BH14" s="31">
        <v>2.3752969121140142</v>
      </c>
    </row>
    <row r="15" spans="1:60" x14ac:dyDescent="0.3">
      <c r="A15" s="33">
        <v>35</v>
      </c>
      <c r="B15" s="30">
        <v>2774</v>
      </c>
      <c r="C15" s="30">
        <v>4913</v>
      </c>
      <c r="D15" s="30">
        <v>7442</v>
      </c>
      <c r="E15" s="31">
        <v>51.475676775900673</v>
      </c>
      <c r="F15" s="34">
        <v>35</v>
      </c>
      <c r="G15" s="30">
        <v>1341</v>
      </c>
      <c r="H15" s="30">
        <v>3274</v>
      </c>
      <c r="I15" s="30">
        <v>5516</v>
      </c>
      <c r="J15" s="31">
        <v>68.478924862553455</v>
      </c>
      <c r="K15" s="34">
        <v>35</v>
      </c>
      <c r="L15" s="30">
        <v>826</v>
      </c>
      <c r="M15" s="30">
        <v>1436</v>
      </c>
      <c r="N15" s="30">
        <v>2891</v>
      </c>
      <c r="O15" s="31">
        <v>101.32311977715878</v>
      </c>
      <c r="P15" s="34">
        <v>35</v>
      </c>
      <c r="Q15" s="30">
        <v>190</v>
      </c>
      <c r="R15" s="30">
        <v>381</v>
      </c>
      <c r="S15" s="30">
        <v>648</v>
      </c>
      <c r="T15" s="31">
        <v>70.078740157480311</v>
      </c>
      <c r="U15" s="34">
        <v>35</v>
      </c>
      <c r="V15" s="30">
        <v>1533</v>
      </c>
      <c r="W15" s="30">
        <v>2233</v>
      </c>
      <c r="X15" s="30">
        <v>2853</v>
      </c>
      <c r="Y15" s="31">
        <v>27.765338110165697</v>
      </c>
      <c r="Z15" s="34">
        <v>35</v>
      </c>
      <c r="AA15" s="30">
        <v>249</v>
      </c>
      <c r="AB15" s="30">
        <v>512</v>
      </c>
      <c r="AC15" s="30">
        <v>966</v>
      </c>
      <c r="AD15" s="31">
        <v>88.671875</v>
      </c>
      <c r="AE15" s="34">
        <v>35</v>
      </c>
      <c r="AF15" s="30">
        <v>351</v>
      </c>
      <c r="AG15" s="30">
        <v>613</v>
      </c>
      <c r="AH15" s="30">
        <v>1152</v>
      </c>
      <c r="AI15" s="31">
        <v>87.928221859706369</v>
      </c>
      <c r="AJ15" s="34">
        <v>35</v>
      </c>
      <c r="AK15" s="30">
        <v>690</v>
      </c>
      <c r="AL15" s="68">
        <v>1078</v>
      </c>
      <c r="AM15" s="30">
        <v>1199</v>
      </c>
      <c r="AN15" s="31">
        <v>11.224489795918368</v>
      </c>
      <c r="AO15" s="34">
        <v>35</v>
      </c>
      <c r="AP15" s="30">
        <v>442</v>
      </c>
      <c r="AQ15" s="30">
        <v>479</v>
      </c>
      <c r="AR15" s="30">
        <v>483</v>
      </c>
      <c r="AS15" s="31">
        <v>0.83507306889352817</v>
      </c>
      <c r="AT15" s="34">
        <v>35</v>
      </c>
      <c r="AU15" s="30">
        <v>929</v>
      </c>
      <c r="AV15" s="30">
        <v>1524</v>
      </c>
      <c r="AW15" s="30">
        <v>1874</v>
      </c>
      <c r="AX15" s="31">
        <v>22.965879265091864</v>
      </c>
      <c r="AY15" s="34">
        <v>35</v>
      </c>
      <c r="AZ15" s="30">
        <v>269</v>
      </c>
      <c r="BA15" s="30">
        <v>375</v>
      </c>
      <c r="BB15" s="30">
        <v>451</v>
      </c>
      <c r="BC15" s="31">
        <v>20.266666666666666</v>
      </c>
      <c r="BD15" s="34">
        <v>35</v>
      </c>
      <c r="BE15" s="30">
        <v>197</v>
      </c>
      <c r="BF15" s="70">
        <v>427</v>
      </c>
      <c r="BG15" s="30">
        <v>522</v>
      </c>
      <c r="BH15" s="31">
        <v>22.248243559718968</v>
      </c>
    </row>
    <row r="16" spans="1:60" x14ac:dyDescent="0.3">
      <c r="A16" s="33">
        <v>40</v>
      </c>
      <c r="B16" s="30">
        <v>1199</v>
      </c>
      <c r="C16" s="30">
        <v>2139</v>
      </c>
      <c r="D16" s="30">
        <v>3395</v>
      </c>
      <c r="E16" s="31">
        <v>58.719027582982704</v>
      </c>
      <c r="F16" s="34">
        <v>40</v>
      </c>
      <c r="G16" s="30">
        <v>483</v>
      </c>
      <c r="H16" s="30">
        <v>1349</v>
      </c>
      <c r="I16" s="30">
        <v>2502</v>
      </c>
      <c r="J16" s="31">
        <v>85.470719051149004</v>
      </c>
      <c r="K16" s="34">
        <v>40</v>
      </c>
      <c r="L16" s="30">
        <v>344</v>
      </c>
      <c r="M16" s="30">
        <v>575</v>
      </c>
      <c r="N16" s="30">
        <v>997</v>
      </c>
      <c r="O16" s="31">
        <v>73.391304347826093</v>
      </c>
      <c r="P16" s="34">
        <v>40</v>
      </c>
      <c r="Q16" s="30">
        <v>54</v>
      </c>
      <c r="R16" s="30">
        <v>112</v>
      </c>
      <c r="S16" s="30">
        <v>224</v>
      </c>
      <c r="T16" s="31">
        <v>100</v>
      </c>
      <c r="U16" s="34">
        <v>40</v>
      </c>
      <c r="V16" s="30">
        <v>751</v>
      </c>
      <c r="W16" s="30">
        <v>1100</v>
      </c>
      <c r="X16" s="30">
        <v>1423</v>
      </c>
      <c r="Y16" s="31">
        <v>29.363636363636363</v>
      </c>
      <c r="Z16" s="34">
        <v>40</v>
      </c>
      <c r="AA16" s="30">
        <v>110</v>
      </c>
      <c r="AB16" s="30">
        <v>263</v>
      </c>
      <c r="AC16" s="30">
        <v>442</v>
      </c>
      <c r="AD16" s="31">
        <v>68.060836501901136</v>
      </c>
      <c r="AE16" s="34">
        <v>40</v>
      </c>
      <c r="AF16" s="30">
        <v>220</v>
      </c>
      <c r="AG16" s="30">
        <v>394</v>
      </c>
      <c r="AH16" s="30">
        <v>482</v>
      </c>
      <c r="AI16" s="31">
        <v>22.335025380710661</v>
      </c>
      <c r="AJ16" s="34">
        <v>40</v>
      </c>
      <c r="AK16" s="30">
        <v>333</v>
      </c>
      <c r="AL16" s="68">
        <v>456</v>
      </c>
      <c r="AM16" s="30">
        <v>624</v>
      </c>
      <c r="AN16" s="31">
        <v>36.842105263157897</v>
      </c>
      <c r="AO16" s="34">
        <v>40</v>
      </c>
      <c r="AP16" s="30">
        <v>304</v>
      </c>
      <c r="AQ16" s="30">
        <v>370</v>
      </c>
      <c r="AR16" s="30">
        <v>375</v>
      </c>
      <c r="AS16" s="31">
        <v>1.3513513513513513</v>
      </c>
      <c r="AT16" s="34">
        <v>40</v>
      </c>
      <c r="AU16" s="30">
        <v>422</v>
      </c>
      <c r="AV16" s="30">
        <v>829</v>
      </c>
      <c r="AW16" s="30">
        <v>1230</v>
      </c>
      <c r="AX16" s="31">
        <v>48.371531966224367</v>
      </c>
      <c r="AY16" s="34">
        <v>40</v>
      </c>
      <c r="AZ16" s="30">
        <v>109</v>
      </c>
      <c r="BA16" s="30">
        <v>161</v>
      </c>
      <c r="BB16" s="30">
        <v>241</v>
      </c>
      <c r="BC16" s="31">
        <v>49.689440993788821</v>
      </c>
      <c r="BD16" s="34">
        <v>40</v>
      </c>
      <c r="BE16" s="30">
        <v>64</v>
      </c>
      <c r="BF16" s="70">
        <v>161</v>
      </c>
      <c r="BG16" s="30">
        <v>318</v>
      </c>
      <c r="BH16" s="31">
        <v>97.515527950310556</v>
      </c>
    </row>
    <row r="17" spans="1:60" x14ac:dyDescent="0.3">
      <c r="A17" s="33">
        <v>45</v>
      </c>
      <c r="B17" s="30">
        <v>444</v>
      </c>
      <c r="C17" s="30">
        <v>709</v>
      </c>
      <c r="D17" s="30">
        <v>1349</v>
      </c>
      <c r="E17" s="31">
        <v>90.267983074753175</v>
      </c>
      <c r="F17" s="34">
        <v>45</v>
      </c>
      <c r="G17" s="30">
        <v>121</v>
      </c>
      <c r="H17" s="30">
        <v>365</v>
      </c>
      <c r="I17" s="30">
        <v>878</v>
      </c>
      <c r="J17" s="31">
        <v>140.54794520547946</v>
      </c>
      <c r="K17" s="34">
        <v>45</v>
      </c>
      <c r="L17" s="30">
        <v>138</v>
      </c>
      <c r="M17" s="30">
        <v>196</v>
      </c>
      <c r="N17" s="30">
        <v>313</v>
      </c>
      <c r="O17" s="31">
        <v>59.693877551020407</v>
      </c>
      <c r="P17" s="34">
        <v>45</v>
      </c>
      <c r="Q17" s="30">
        <v>16</v>
      </c>
      <c r="R17" s="30">
        <v>33</v>
      </c>
      <c r="S17" s="30">
        <v>48</v>
      </c>
      <c r="T17" s="31">
        <v>45.454545454545453</v>
      </c>
      <c r="U17" s="34">
        <v>45</v>
      </c>
      <c r="V17" s="30">
        <v>274</v>
      </c>
      <c r="W17" s="30">
        <v>391</v>
      </c>
      <c r="X17" s="30">
        <v>593</v>
      </c>
      <c r="Y17" s="31">
        <v>51.662404092071611</v>
      </c>
      <c r="Z17" s="34">
        <v>45</v>
      </c>
      <c r="AA17" s="30">
        <v>46</v>
      </c>
      <c r="AB17" s="30">
        <v>88</v>
      </c>
      <c r="AC17" s="30">
        <v>193</v>
      </c>
      <c r="AD17" s="31">
        <v>119.31818181818181</v>
      </c>
      <c r="AE17" s="34">
        <v>45</v>
      </c>
      <c r="AF17" s="30">
        <v>126</v>
      </c>
      <c r="AG17" s="30">
        <v>166</v>
      </c>
      <c r="AH17" s="30">
        <v>308</v>
      </c>
      <c r="AI17" s="31">
        <v>85.5421686746988</v>
      </c>
      <c r="AJ17" s="34">
        <v>45</v>
      </c>
      <c r="AK17" s="30">
        <v>115</v>
      </c>
      <c r="AL17" s="68">
        <v>168</v>
      </c>
      <c r="AM17" s="30">
        <v>210</v>
      </c>
      <c r="AN17" s="31">
        <v>25</v>
      </c>
      <c r="AO17" s="34">
        <v>45</v>
      </c>
      <c r="AP17" s="30">
        <v>199</v>
      </c>
      <c r="AQ17" s="30">
        <v>226</v>
      </c>
      <c r="AR17" s="30">
        <v>212</v>
      </c>
      <c r="AS17" s="31">
        <v>-6.1946902654867255</v>
      </c>
      <c r="AT17" s="34">
        <v>45</v>
      </c>
      <c r="AU17" s="30">
        <v>138</v>
      </c>
      <c r="AV17" s="30">
        <v>252</v>
      </c>
      <c r="AW17" s="30">
        <v>542</v>
      </c>
      <c r="AX17" s="31">
        <v>115.07936507936508</v>
      </c>
      <c r="AY17" s="34">
        <v>45</v>
      </c>
      <c r="AZ17" s="30">
        <v>48</v>
      </c>
      <c r="BA17" s="30">
        <v>75</v>
      </c>
      <c r="BB17" s="30">
        <v>101</v>
      </c>
      <c r="BC17" s="31">
        <v>34.666666666666664</v>
      </c>
      <c r="BD17" s="34">
        <v>45</v>
      </c>
      <c r="BE17" s="30">
        <v>14</v>
      </c>
      <c r="BF17" s="70">
        <v>52</v>
      </c>
      <c r="BG17" s="30">
        <v>108</v>
      </c>
      <c r="BH17" s="31">
        <v>107.69230769230769</v>
      </c>
    </row>
    <row r="18" spans="1:60" x14ac:dyDescent="0.3">
      <c r="A18" s="33">
        <v>50</v>
      </c>
      <c r="B18" s="30">
        <v>227</v>
      </c>
      <c r="C18" s="30">
        <v>365</v>
      </c>
      <c r="D18" s="30">
        <v>551</v>
      </c>
      <c r="E18" s="31">
        <v>50.958904109589042</v>
      </c>
      <c r="F18" s="34">
        <v>50</v>
      </c>
      <c r="G18" s="30">
        <v>33</v>
      </c>
      <c r="H18" s="30">
        <v>121</v>
      </c>
      <c r="I18" s="30">
        <v>402</v>
      </c>
      <c r="J18" s="31">
        <v>232.23140495867767</v>
      </c>
      <c r="K18" s="34">
        <v>50</v>
      </c>
      <c r="L18" s="30">
        <v>48</v>
      </c>
      <c r="M18" s="30">
        <v>96</v>
      </c>
      <c r="N18" s="30">
        <v>130</v>
      </c>
      <c r="O18" s="31">
        <v>35.416666666666664</v>
      </c>
      <c r="P18" s="34">
        <v>50</v>
      </c>
      <c r="Q18" s="30">
        <v>11</v>
      </c>
      <c r="R18" s="30">
        <v>23</v>
      </c>
      <c r="S18" s="30">
        <v>22</v>
      </c>
      <c r="T18" s="31">
        <v>-4.3478260869565215</v>
      </c>
      <c r="U18" s="34">
        <v>50</v>
      </c>
      <c r="V18" s="30">
        <v>139</v>
      </c>
      <c r="W18" s="30">
        <v>212</v>
      </c>
      <c r="X18" s="30">
        <v>264</v>
      </c>
      <c r="Y18" s="31">
        <v>24.528301886792452</v>
      </c>
      <c r="Z18" s="34">
        <v>50</v>
      </c>
      <c r="AA18" s="30">
        <v>34</v>
      </c>
      <c r="AB18" s="30">
        <v>53</v>
      </c>
      <c r="AC18" s="30">
        <v>102</v>
      </c>
      <c r="AD18" s="31">
        <v>92.452830188679243</v>
      </c>
      <c r="AE18" s="34">
        <v>50</v>
      </c>
      <c r="AF18" s="30">
        <v>75</v>
      </c>
      <c r="AG18" s="30">
        <v>111</v>
      </c>
      <c r="AH18" s="30">
        <v>169</v>
      </c>
      <c r="AI18" s="31">
        <v>52.252252252252255</v>
      </c>
      <c r="AJ18" s="34">
        <v>50</v>
      </c>
      <c r="AK18" s="30">
        <v>55</v>
      </c>
      <c r="AL18" s="68">
        <v>76</v>
      </c>
      <c r="AM18" s="30">
        <v>113</v>
      </c>
      <c r="AN18" s="31">
        <v>48.684210526315788</v>
      </c>
      <c r="AO18" s="34">
        <v>50</v>
      </c>
      <c r="AP18" s="30">
        <v>153</v>
      </c>
      <c r="AQ18" s="30">
        <v>195</v>
      </c>
      <c r="AR18" s="30">
        <v>181</v>
      </c>
      <c r="AS18" s="31">
        <v>-7.1794871794871797</v>
      </c>
      <c r="AT18" s="34">
        <v>50</v>
      </c>
      <c r="AU18" s="30">
        <v>54</v>
      </c>
      <c r="AV18" s="30">
        <v>128</v>
      </c>
      <c r="AW18" s="30">
        <v>231</v>
      </c>
      <c r="AX18" s="31">
        <v>80.46875</v>
      </c>
      <c r="AY18" s="34">
        <v>50</v>
      </c>
      <c r="AZ18" s="30">
        <v>25</v>
      </c>
      <c r="BA18" s="30">
        <v>41</v>
      </c>
      <c r="BB18" s="30">
        <v>52</v>
      </c>
      <c r="BC18" s="31">
        <v>26.829268292682926</v>
      </c>
      <c r="BD18" s="34">
        <v>50</v>
      </c>
      <c r="BE18" s="30">
        <v>3</v>
      </c>
      <c r="BF18" s="70">
        <v>12</v>
      </c>
      <c r="BG18" s="30">
        <v>56</v>
      </c>
      <c r="BH18" s="31">
        <v>366.66666666666669</v>
      </c>
    </row>
    <row r="19" spans="1:60" x14ac:dyDescent="0.3">
      <c r="A19" s="33">
        <v>55</v>
      </c>
      <c r="B19" s="30">
        <v>97</v>
      </c>
      <c r="C19" s="30">
        <v>175</v>
      </c>
      <c r="D19" s="30">
        <v>263</v>
      </c>
      <c r="E19" s="31">
        <v>50.285714285714285</v>
      </c>
      <c r="F19" s="34">
        <v>55</v>
      </c>
      <c r="G19" s="30">
        <v>24</v>
      </c>
      <c r="H19" s="30">
        <v>46</v>
      </c>
      <c r="I19" s="30">
        <v>142</v>
      </c>
      <c r="J19" s="31">
        <v>208.69565217391303</v>
      </c>
      <c r="K19" s="34">
        <v>55</v>
      </c>
      <c r="L19" s="30">
        <v>26</v>
      </c>
      <c r="M19" s="30">
        <v>41</v>
      </c>
      <c r="N19" s="30">
        <v>64</v>
      </c>
      <c r="O19" s="31">
        <v>56.097560975609753</v>
      </c>
      <c r="P19" s="34">
        <v>55</v>
      </c>
      <c r="Q19" s="30">
        <v>4</v>
      </c>
      <c r="R19" s="30">
        <v>6</v>
      </c>
      <c r="S19" s="30">
        <v>12</v>
      </c>
      <c r="T19" s="31">
        <v>100</v>
      </c>
      <c r="U19" s="34">
        <v>55</v>
      </c>
      <c r="V19" s="30">
        <v>75</v>
      </c>
      <c r="W19" s="30">
        <v>103</v>
      </c>
      <c r="X19" s="30">
        <v>130</v>
      </c>
      <c r="Y19" s="31">
        <v>26.21359223300971</v>
      </c>
      <c r="Z19" s="34">
        <v>55</v>
      </c>
      <c r="AA19" s="30">
        <v>18</v>
      </c>
      <c r="AB19" s="30">
        <v>39</v>
      </c>
      <c r="AC19" s="30">
        <v>50</v>
      </c>
      <c r="AD19" s="31">
        <v>28.205128205128204</v>
      </c>
      <c r="AE19" s="34">
        <v>55</v>
      </c>
      <c r="AF19" s="30">
        <v>37</v>
      </c>
      <c r="AG19" s="30">
        <v>67</v>
      </c>
      <c r="AH19" s="30">
        <v>125</v>
      </c>
      <c r="AI19" s="31">
        <v>86.567164179104481</v>
      </c>
      <c r="AJ19" s="34">
        <v>55</v>
      </c>
      <c r="AK19" s="30">
        <v>26</v>
      </c>
      <c r="AL19" s="68">
        <v>29</v>
      </c>
      <c r="AM19" s="30">
        <v>59</v>
      </c>
      <c r="AN19" s="31">
        <v>103.44827586206897</v>
      </c>
      <c r="AO19" s="34">
        <v>55</v>
      </c>
      <c r="AP19" s="30">
        <v>103</v>
      </c>
      <c r="AQ19" s="30">
        <v>122</v>
      </c>
      <c r="AR19" s="30">
        <v>140</v>
      </c>
      <c r="AS19" s="31">
        <v>14.754098360655737</v>
      </c>
      <c r="AT19" s="34">
        <v>55</v>
      </c>
      <c r="AU19" s="30">
        <v>11</v>
      </c>
      <c r="AV19" s="30">
        <v>46</v>
      </c>
      <c r="AW19" s="30">
        <v>103</v>
      </c>
      <c r="AX19" s="31">
        <v>123.91304347826087</v>
      </c>
      <c r="AY19" s="34">
        <v>55</v>
      </c>
      <c r="AZ19" s="30">
        <v>29</v>
      </c>
      <c r="BA19" s="30">
        <v>34</v>
      </c>
      <c r="BB19" s="30">
        <v>29</v>
      </c>
      <c r="BC19" s="31">
        <v>-14.705882352941176</v>
      </c>
      <c r="BD19" s="34">
        <v>55</v>
      </c>
      <c r="BE19" s="30">
        <v>4</v>
      </c>
      <c r="BF19" s="70">
        <v>5</v>
      </c>
      <c r="BG19" s="30">
        <v>15</v>
      </c>
      <c r="BH19" s="31">
        <v>200</v>
      </c>
    </row>
    <row r="20" spans="1:60" x14ac:dyDescent="0.3">
      <c r="A20" s="33">
        <v>60</v>
      </c>
      <c r="B20" s="30">
        <v>45</v>
      </c>
      <c r="C20" s="30">
        <v>84</v>
      </c>
      <c r="D20" s="30">
        <v>145</v>
      </c>
      <c r="E20" s="31">
        <v>72.61904761904762</v>
      </c>
      <c r="F20" s="34">
        <v>60</v>
      </c>
      <c r="G20" s="30">
        <v>6</v>
      </c>
      <c r="H20" s="30">
        <v>27</v>
      </c>
      <c r="I20" s="30">
        <v>60</v>
      </c>
      <c r="J20" s="31">
        <v>122.22222222222223</v>
      </c>
      <c r="K20" s="34">
        <v>60</v>
      </c>
      <c r="L20" s="30">
        <v>8</v>
      </c>
      <c r="M20" s="30">
        <v>14</v>
      </c>
      <c r="N20" s="30">
        <v>26</v>
      </c>
      <c r="O20" s="31">
        <v>85.714285714285708</v>
      </c>
      <c r="P20" s="34">
        <v>60</v>
      </c>
      <c r="Q20" s="30">
        <v>3</v>
      </c>
      <c r="R20" s="30">
        <v>9</v>
      </c>
      <c r="S20" s="30">
        <v>8</v>
      </c>
      <c r="T20" s="31">
        <v>-11.111111111111111</v>
      </c>
      <c r="U20" s="34">
        <v>60</v>
      </c>
      <c r="V20" s="30">
        <v>35</v>
      </c>
      <c r="W20" s="30">
        <v>44</v>
      </c>
      <c r="X20" s="30">
        <v>59</v>
      </c>
      <c r="Y20" s="31">
        <v>34.090909090909093</v>
      </c>
      <c r="Z20" s="34">
        <v>60</v>
      </c>
      <c r="AA20" s="30">
        <v>12</v>
      </c>
      <c r="AB20" s="30">
        <v>19</v>
      </c>
      <c r="AC20" s="30">
        <v>40</v>
      </c>
      <c r="AD20" s="31">
        <v>110.52631578947368</v>
      </c>
      <c r="AE20" s="34">
        <v>60</v>
      </c>
      <c r="AF20" s="30">
        <v>27</v>
      </c>
      <c r="AG20" s="30">
        <v>41</v>
      </c>
      <c r="AH20" s="30">
        <v>87</v>
      </c>
      <c r="AI20" s="31">
        <v>112.19512195121951</v>
      </c>
      <c r="AJ20" s="34">
        <v>60</v>
      </c>
      <c r="AK20" s="30">
        <v>12</v>
      </c>
      <c r="AL20" s="68">
        <v>14</v>
      </c>
      <c r="AM20" s="30">
        <v>20</v>
      </c>
      <c r="AN20" s="69">
        <v>42.857142857142854</v>
      </c>
      <c r="AO20" s="34">
        <v>60</v>
      </c>
      <c r="AP20" s="30">
        <v>51</v>
      </c>
      <c r="AQ20" s="30">
        <v>93</v>
      </c>
      <c r="AR20" s="30">
        <v>103</v>
      </c>
      <c r="AS20" s="31">
        <v>10.75268817204301</v>
      </c>
      <c r="AT20" s="34">
        <v>60</v>
      </c>
      <c r="AU20" s="30">
        <v>6</v>
      </c>
      <c r="AV20" s="30">
        <v>9</v>
      </c>
      <c r="AW20" s="30">
        <v>38</v>
      </c>
      <c r="AX20" s="31">
        <v>322.22222222222223</v>
      </c>
      <c r="AY20" s="34">
        <v>60</v>
      </c>
      <c r="AZ20" s="30">
        <v>10</v>
      </c>
      <c r="BA20" s="30">
        <v>21</v>
      </c>
      <c r="BB20" s="30">
        <v>20</v>
      </c>
      <c r="BC20" s="31">
        <v>-4.7619047619047619</v>
      </c>
      <c r="BD20" s="34">
        <v>60</v>
      </c>
      <c r="BE20" s="30">
        <v>0</v>
      </c>
      <c r="BF20" s="70">
        <v>4</v>
      </c>
      <c r="BG20" s="30">
        <v>13</v>
      </c>
      <c r="BH20" s="31">
        <v>225</v>
      </c>
    </row>
    <row r="21" spans="1:60" x14ac:dyDescent="0.3">
      <c r="A21" s="33">
        <v>65</v>
      </c>
      <c r="B21" s="30">
        <v>19</v>
      </c>
      <c r="C21" s="30">
        <v>29</v>
      </c>
      <c r="D21" s="30">
        <v>48</v>
      </c>
      <c r="E21" s="31">
        <v>65.517241379310349</v>
      </c>
      <c r="F21" s="34">
        <v>65</v>
      </c>
      <c r="G21" s="30">
        <v>1</v>
      </c>
      <c r="H21" s="30">
        <v>5</v>
      </c>
      <c r="I21" s="30">
        <v>33</v>
      </c>
      <c r="J21" s="31">
        <v>560</v>
      </c>
      <c r="K21" s="34">
        <v>65</v>
      </c>
      <c r="L21" s="30">
        <v>10</v>
      </c>
      <c r="M21" s="30">
        <v>7</v>
      </c>
      <c r="N21" s="30">
        <v>9</v>
      </c>
      <c r="O21" s="31">
        <v>28.571428571428573</v>
      </c>
      <c r="P21" s="34">
        <v>65</v>
      </c>
      <c r="Q21" s="30">
        <v>2</v>
      </c>
      <c r="R21" s="30">
        <v>1</v>
      </c>
      <c r="S21" s="30">
        <v>4</v>
      </c>
      <c r="T21" s="31">
        <v>300</v>
      </c>
      <c r="U21" s="34">
        <v>65</v>
      </c>
      <c r="V21" s="30">
        <v>14</v>
      </c>
      <c r="W21" s="30">
        <v>24</v>
      </c>
      <c r="X21" s="30">
        <v>23</v>
      </c>
      <c r="Y21" s="31">
        <v>-4.166666666666667</v>
      </c>
      <c r="Z21" s="34">
        <v>65</v>
      </c>
      <c r="AA21" s="30">
        <v>17</v>
      </c>
      <c r="AB21" s="30">
        <v>25</v>
      </c>
      <c r="AC21" s="30">
        <v>21</v>
      </c>
      <c r="AD21" s="31">
        <v>-16</v>
      </c>
      <c r="AE21" s="34">
        <v>65</v>
      </c>
      <c r="AF21" s="30">
        <v>10</v>
      </c>
      <c r="AG21" s="30">
        <v>20</v>
      </c>
      <c r="AH21" s="30">
        <v>31</v>
      </c>
      <c r="AI21" s="31">
        <v>55</v>
      </c>
      <c r="AJ21" s="34">
        <v>65</v>
      </c>
      <c r="AK21" s="30">
        <v>3</v>
      </c>
      <c r="AL21" s="68">
        <v>8</v>
      </c>
      <c r="AM21" s="30">
        <v>11</v>
      </c>
      <c r="AN21" s="69">
        <v>37.5</v>
      </c>
      <c r="AO21" s="34">
        <v>65</v>
      </c>
      <c r="AP21" s="30">
        <v>33</v>
      </c>
      <c r="AQ21" s="30">
        <v>31</v>
      </c>
      <c r="AR21" s="30">
        <v>53</v>
      </c>
      <c r="AS21" s="31">
        <v>70.967741935483872</v>
      </c>
      <c r="AT21" s="34">
        <v>65</v>
      </c>
      <c r="AU21" s="30">
        <v>4</v>
      </c>
      <c r="AV21" s="30">
        <v>5</v>
      </c>
      <c r="AW21" s="30">
        <v>3</v>
      </c>
      <c r="AX21" s="31">
        <v>-40</v>
      </c>
      <c r="AY21" s="34">
        <v>65</v>
      </c>
      <c r="AZ21" s="30">
        <v>3</v>
      </c>
      <c r="BA21" s="30">
        <v>4</v>
      </c>
      <c r="BB21" s="30">
        <v>10</v>
      </c>
      <c r="BC21" s="31">
        <v>150</v>
      </c>
      <c r="BD21" s="34">
        <v>65</v>
      </c>
      <c r="BE21" s="30">
        <v>1</v>
      </c>
      <c r="BF21" s="70">
        <v>2</v>
      </c>
      <c r="BG21" s="30">
        <v>8</v>
      </c>
      <c r="BH21" s="31">
        <v>300</v>
      </c>
    </row>
    <row r="22" spans="1:60" x14ac:dyDescent="0.3">
      <c r="A22" s="33" t="s">
        <v>23</v>
      </c>
      <c r="B22" s="30">
        <v>26</v>
      </c>
      <c r="C22" s="30">
        <v>43</v>
      </c>
      <c r="D22" s="30">
        <v>42</v>
      </c>
      <c r="E22" s="31">
        <v>-2.3255813953488373</v>
      </c>
      <c r="F22" s="33" t="s">
        <v>23</v>
      </c>
      <c r="G22" s="30">
        <v>1</v>
      </c>
      <c r="H22" s="30">
        <v>6</v>
      </c>
      <c r="I22" s="30">
        <v>24</v>
      </c>
      <c r="J22" s="31">
        <v>300</v>
      </c>
      <c r="K22" s="33" t="s">
        <v>23</v>
      </c>
      <c r="L22" s="30">
        <v>6</v>
      </c>
      <c r="M22" s="30">
        <v>8</v>
      </c>
      <c r="N22" s="30">
        <v>14</v>
      </c>
      <c r="O22" s="31">
        <v>75</v>
      </c>
      <c r="P22" s="33" t="s">
        <v>23</v>
      </c>
      <c r="Q22" s="30">
        <v>1</v>
      </c>
      <c r="R22" s="30">
        <v>5</v>
      </c>
      <c r="S22" s="30">
        <v>10</v>
      </c>
      <c r="T22" s="31">
        <v>100</v>
      </c>
      <c r="U22" s="33" t="s">
        <v>23</v>
      </c>
      <c r="V22" s="30">
        <v>36</v>
      </c>
      <c r="W22" s="30">
        <v>46</v>
      </c>
      <c r="X22" s="30">
        <v>53</v>
      </c>
      <c r="Y22" s="31">
        <v>15.217391304347826</v>
      </c>
      <c r="Z22" s="33" t="s">
        <v>23</v>
      </c>
      <c r="AA22" s="30">
        <v>18</v>
      </c>
      <c r="AB22" s="30">
        <v>43</v>
      </c>
      <c r="AC22" s="30">
        <v>63</v>
      </c>
      <c r="AD22" s="31">
        <v>46.511627906976742</v>
      </c>
      <c r="AE22" s="33" t="s">
        <v>23</v>
      </c>
      <c r="AF22" s="30">
        <v>58</v>
      </c>
      <c r="AG22" s="30">
        <v>65</v>
      </c>
      <c r="AH22" s="30">
        <v>87</v>
      </c>
      <c r="AI22" s="31">
        <v>33.846153846153847</v>
      </c>
      <c r="AJ22" s="33" t="s">
        <v>23</v>
      </c>
      <c r="AK22" s="30">
        <v>5</v>
      </c>
      <c r="AL22" s="68">
        <v>8</v>
      </c>
      <c r="AM22" s="30">
        <v>14</v>
      </c>
      <c r="AN22" s="69">
        <v>75</v>
      </c>
      <c r="AO22" s="33" t="s">
        <v>23</v>
      </c>
      <c r="AP22" s="30">
        <v>79</v>
      </c>
      <c r="AQ22" s="30">
        <v>97</v>
      </c>
      <c r="AR22" s="30">
        <v>140</v>
      </c>
      <c r="AS22" s="31">
        <v>44.329896907216494</v>
      </c>
      <c r="AT22" s="33" t="s">
        <v>23</v>
      </c>
      <c r="AU22" s="30">
        <v>3</v>
      </c>
      <c r="AV22" s="30">
        <v>7</v>
      </c>
      <c r="AW22" s="30">
        <v>9</v>
      </c>
      <c r="AX22" s="31">
        <v>28.571428571428573</v>
      </c>
      <c r="AY22" s="33" t="s">
        <v>23</v>
      </c>
      <c r="AZ22" s="30">
        <v>26</v>
      </c>
      <c r="BA22" s="30">
        <v>20</v>
      </c>
      <c r="BB22" s="30">
        <v>20</v>
      </c>
      <c r="BC22" s="31">
        <v>0</v>
      </c>
      <c r="BD22" s="33" t="s">
        <v>23</v>
      </c>
      <c r="BE22" s="30">
        <v>0</v>
      </c>
      <c r="BF22" s="70">
        <v>0</v>
      </c>
      <c r="BG22" s="30">
        <v>2</v>
      </c>
      <c r="BH22" s="71" t="s">
        <v>22</v>
      </c>
    </row>
    <row r="23" spans="1:60" x14ac:dyDescent="0.3">
      <c r="A23" s="33" t="s">
        <v>24</v>
      </c>
      <c r="B23" s="30">
        <v>211085</v>
      </c>
      <c r="C23" s="30">
        <v>239094</v>
      </c>
      <c r="D23" s="30">
        <v>226356</v>
      </c>
      <c r="E23" s="31">
        <v>-5.3276117342969709</v>
      </c>
      <c r="F23" s="34" t="s">
        <v>24</v>
      </c>
      <c r="G23" s="30">
        <v>191517</v>
      </c>
      <c r="H23" s="30">
        <v>261614</v>
      </c>
      <c r="I23" s="30">
        <v>319007</v>
      </c>
      <c r="J23" s="31">
        <v>21.938046129029793</v>
      </c>
      <c r="K23" s="34" t="s">
        <v>24</v>
      </c>
      <c r="L23" s="30">
        <v>195935</v>
      </c>
      <c r="M23" s="30">
        <v>168789</v>
      </c>
      <c r="N23" s="30">
        <v>156940</v>
      </c>
      <c r="O23" s="31">
        <v>-7.0200072279591677</v>
      </c>
      <c r="P23" s="34" t="s">
        <v>24</v>
      </c>
      <c r="Q23" s="30">
        <v>641621</v>
      </c>
      <c r="R23" s="30">
        <v>762909</v>
      </c>
      <c r="S23" s="30">
        <v>814767</v>
      </c>
      <c r="T23" s="31">
        <v>6.7974030978793012</v>
      </c>
      <c r="U23" s="34" t="s">
        <v>24</v>
      </c>
      <c r="V23" s="30">
        <v>65163</v>
      </c>
      <c r="W23" s="30">
        <v>79847</v>
      </c>
      <c r="X23" s="30">
        <v>82131</v>
      </c>
      <c r="Y23" s="31">
        <v>2.8604706501183514</v>
      </c>
      <c r="Z23" s="34" t="s">
        <v>24</v>
      </c>
      <c r="AA23" s="30">
        <v>118706</v>
      </c>
      <c r="AB23" s="30">
        <v>189879</v>
      </c>
      <c r="AC23" s="30">
        <v>209416</v>
      </c>
      <c r="AD23" s="31">
        <v>10.289184164652227</v>
      </c>
      <c r="AE23" s="34" t="s">
        <v>24</v>
      </c>
      <c r="AF23" s="30">
        <v>46199</v>
      </c>
      <c r="AG23" s="30">
        <v>47615</v>
      </c>
      <c r="AH23" s="30">
        <v>42887</v>
      </c>
      <c r="AI23" s="31">
        <v>-9.9296440197416782</v>
      </c>
      <c r="AJ23" s="34" t="s">
        <v>24</v>
      </c>
      <c r="AK23" s="30">
        <v>53301</v>
      </c>
      <c r="AL23" s="68">
        <v>58091</v>
      </c>
      <c r="AM23" s="30">
        <v>48911</v>
      </c>
      <c r="AN23" s="31">
        <v>-15.80279217090427</v>
      </c>
      <c r="AO23" s="34" t="s">
        <v>24</v>
      </c>
      <c r="AP23" s="30">
        <v>14868</v>
      </c>
      <c r="AQ23" s="30">
        <v>18316</v>
      </c>
      <c r="AR23" s="30">
        <v>21476</v>
      </c>
      <c r="AS23" s="31">
        <v>17.252675256606246</v>
      </c>
      <c r="AT23" s="34" t="s">
        <v>24</v>
      </c>
      <c r="AU23" s="30">
        <v>17319</v>
      </c>
      <c r="AV23" s="30">
        <v>17101</v>
      </c>
      <c r="AW23" s="30">
        <v>14046</v>
      </c>
      <c r="AX23" s="31">
        <v>-17.864452371206362</v>
      </c>
      <c r="AY23" s="34" t="s">
        <v>24</v>
      </c>
      <c r="AZ23" s="30">
        <v>61981</v>
      </c>
      <c r="BA23" s="30">
        <v>37396</v>
      </c>
      <c r="BB23" s="30">
        <v>21352</v>
      </c>
      <c r="BC23" s="31">
        <v>-42.902984276393198</v>
      </c>
      <c r="BD23" s="34" t="s">
        <v>24</v>
      </c>
      <c r="BE23" s="30">
        <v>12012</v>
      </c>
      <c r="BF23" s="70">
        <v>13132</v>
      </c>
      <c r="BG23" s="30">
        <v>9849</v>
      </c>
      <c r="BH23" s="31">
        <v>-25</v>
      </c>
    </row>
    <row r="24" spans="1:60" x14ac:dyDescent="0.3">
      <c r="A24" s="35"/>
      <c r="B24" s="35"/>
      <c r="C24" s="36"/>
      <c r="D24" s="36"/>
      <c r="E24" s="7"/>
      <c r="F24" s="37"/>
      <c r="G24" s="37"/>
      <c r="H24" s="36"/>
      <c r="I24" s="36"/>
      <c r="J24" s="7"/>
      <c r="K24" s="37"/>
      <c r="L24" s="37"/>
      <c r="M24" s="36"/>
      <c r="N24" s="36"/>
      <c r="O24" s="7"/>
      <c r="P24" s="37"/>
      <c r="Q24" s="37"/>
      <c r="R24" s="36"/>
      <c r="S24" s="36"/>
      <c r="T24" s="7"/>
      <c r="U24" s="37"/>
      <c r="V24" s="37"/>
      <c r="W24" s="36"/>
      <c r="X24" s="36"/>
      <c r="Y24" s="7"/>
      <c r="Z24" s="37"/>
      <c r="AA24" s="37"/>
      <c r="AB24" s="36"/>
      <c r="AC24" s="36"/>
      <c r="AD24" s="7"/>
      <c r="AE24" s="37"/>
      <c r="AF24" s="37"/>
      <c r="AG24" s="36"/>
      <c r="AH24" s="36"/>
      <c r="AI24" s="7"/>
      <c r="AJ24" s="37"/>
      <c r="AK24" s="37"/>
      <c r="AL24" s="36"/>
      <c r="AM24" s="36"/>
      <c r="AN24" s="7"/>
      <c r="AO24" s="37"/>
      <c r="AP24" s="37"/>
      <c r="AQ24" s="36"/>
      <c r="AR24" s="36"/>
      <c r="AS24" s="7"/>
      <c r="AT24" s="37"/>
      <c r="AU24" s="37"/>
      <c r="AV24" s="36"/>
      <c r="AW24" s="36"/>
      <c r="AX24" s="7"/>
      <c r="AY24" s="37"/>
      <c r="AZ24" s="37"/>
      <c r="BA24" s="36"/>
      <c r="BB24" s="36"/>
      <c r="BC24" s="7"/>
      <c r="BD24" s="37"/>
      <c r="BE24" s="37"/>
      <c r="BF24" s="36"/>
      <c r="BG24" s="36"/>
      <c r="BH24" s="7"/>
    </row>
    <row r="25" spans="1:60" s="44" customFormat="1" ht="15" customHeight="1" x14ac:dyDescent="0.3">
      <c r="A25" s="38"/>
      <c r="B25" s="38"/>
      <c r="C25" s="38"/>
      <c r="D25" s="38"/>
      <c r="E25" s="39"/>
      <c r="F25" s="40"/>
      <c r="G25" s="40"/>
      <c r="H25" s="41"/>
      <c r="I25" s="41"/>
      <c r="J25" s="42"/>
      <c r="K25" s="43"/>
      <c r="L25" s="43"/>
      <c r="M25" s="41"/>
      <c r="N25" s="41"/>
      <c r="O25" s="42"/>
      <c r="P25" s="43"/>
      <c r="Q25" s="43"/>
      <c r="R25" s="41"/>
      <c r="S25" s="41"/>
      <c r="T25" s="7"/>
      <c r="U25" s="43"/>
      <c r="V25" s="43"/>
      <c r="W25" s="41"/>
      <c r="X25" s="41"/>
      <c r="Y25" s="42"/>
      <c r="Z25" s="43"/>
      <c r="AA25" s="43"/>
      <c r="AB25" s="41"/>
      <c r="AC25" s="41"/>
      <c r="AD25" s="42"/>
      <c r="AE25" s="40"/>
      <c r="AF25" s="40"/>
      <c r="AG25" s="41"/>
      <c r="AH25" s="41"/>
      <c r="AI25" s="42"/>
      <c r="AJ25" s="43"/>
      <c r="AK25" s="43"/>
      <c r="AL25" s="41"/>
      <c r="AM25" s="41"/>
      <c r="AN25" s="42"/>
      <c r="AO25" s="43"/>
      <c r="AP25" s="43"/>
      <c r="AQ25" s="41"/>
      <c r="AR25" s="41"/>
      <c r="AS25" s="7"/>
      <c r="AT25" s="40"/>
      <c r="AU25" s="40"/>
      <c r="AV25" s="41"/>
      <c r="AW25" s="41"/>
      <c r="AX25" s="42"/>
      <c r="AY25" s="43"/>
      <c r="AZ25" s="43"/>
      <c r="BA25" s="41"/>
      <c r="BB25" s="41"/>
      <c r="BC25" s="42"/>
      <c r="BD25" s="43"/>
      <c r="BE25" s="43"/>
      <c r="BF25" s="41"/>
      <c r="BG25" s="41"/>
      <c r="BH25" s="7"/>
    </row>
    <row r="26" spans="1:60" x14ac:dyDescent="0.3">
      <c r="F26" s="3"/>
      <c r="AE26" s="3"/>
      <c r="AT26" s="3"/>
    </row>
    <row r="27" spans="1:60" x14ac:dyDescent="0.3">
      <c r="F27" s="3"/>
      <c r="AE27" s="3"/>
      <c r="AT27" s="3"/>
    </row>
    <row r="28" spans="1:60" x14ac:dyDescent="0.3">
      <c r="F28" s="3"/>
      <c r="AE28" s="3"/>
      <c r="AT28" s="3"/>
    </row>
    <row r="29" spans="1:60" x14ac:dyDescent="0.3">
      <c r="F29" s="3"/>
      <c r="AE29" s="3"/>
      <c r="AT29" s="3"/>
    </row>
    <row r="30" spans="1:60" x14ac:dyDescent="0.3">
      <c r="F30" s="3"/>
      <c r="AE30" s="3"/>
      <c r="AT30" s="3"/>
    </row>
    <row r="31" spans="1:60" x14ac:dyDescent="0.3">
      <c r="F31" s="3"/>
      <c r="AE31" s="3"/>
      <c r="AT31" s="3"/>
    </row>
    <row r="32" spans="1:60" x14ac:dyDescent="0.3">
      <c r="F32" s="3"/>
      <c r="AE32" s="3"/>
      <c r="AT32" s="3"/>
    </row>
    <row r="33" spans="6:46" x14ac:dyDescent="0.3">
      <c r="F33" s="3"/>
      <c r="AE33" s="3"/>
      <c r="AT33" s="3"/>
    </row>
    <row r="34" spans="6:46" x14ac:dyDescent="0.3">
      <c r="F34" s="3"/>
      <c r="AE34" s="3"/>
      <c r="AT34" s="3"/>
    </row>
    <row r="35" spans="6:46" x14ac:dyDescent="0.3">
      <c r="F35" s="3"/>
      <c r="AE35" s="3"/>
      <c r="AT35" s="3"/>
    </row>
    <row r="36" spans="6:46" x14ac:dyDescent="0.3">
      <c r="F36" s="3"/>
      <c r="AE36" s="3"/>
      <c r="AT36" s="3"/>
    </row>
    <row r="37" spans="6:46" x14ac:dyDescent="0.3">
      <c r="F37" s="3"/>
      <c r="AE37" s="3"/>
      <c r="AT37" s="3"/>
    </row>
    <row r="38" spans="6:46" x14ac:dyDescent="0.3">
      <c r="F38" s="3"/>
      <c r="AE38" s="3"/>
      <c r="AT38" s="3"/>
    </row>
    <row r="39" spans="6:46" x14ac:dyDescent="0.3">
      <c r="F39" s="3"/>
      <c r="AE39" s="3"/>
      <c r="AT39" s="3"/>
    </row>
    <row r="40" spans="6:46" x14ac:dyDescent="0.3">
      <c r="F40" s="3"/>
      <c r="AE40" s="3"/>
      <c r="AT40" s="3"/>
    </row>
    <row r="41" spans="6:46" x14ac:dyDescent="0.3">
      <c r="F41" s="3"/>
      <c r="AE41" s="3"/>
      <c r="AT41" s="3"/>
    </row>
    <row r="42" spans="6:46" x14ac:dyDescent="0.3">
      <c r="F42" s="3"/>
      <c r="AE42" s="3"/>
      <c r="AT42" s="3"/>
    </row>
    <row r="43" spans="6:46" x14ac:dyDescent="0.3">
      <c r="F43" s="3"/>
      <c r="AE43" s="3"/>
      <c r="AT43" s="3"/>
    </row>
    <row r="44" spans="6:46" x14ac:dyDescent="0.3">
      <c r="F44" s="3"/>
      <c r="AE44" s="3"/>
      <c r="AT44" s="3"/>
    </row>
    <row r="45" spans="6:46" x14ac:dyDescent="0.3">
      <c r="F45" s="3"/>
      <c r="AE45" s="3"/>
      <c r="AT45" s="3"/>
    </row>
    <row r="46" spans="6:46" x14ac:dyDescent="0.3">
      <c r="F46" s="3"/>
      <c r="AE46" s="3"/>
      <c r="AT46" s="3"/>
    </row>
    <row r="47" spans="6:46" x14ac:dyDescent="0.3">
      <c r="F47" s="3"/>
      <c r="AE47" s="3"/>
      <c r="AT47" s="3"/>
    </row>
    <row r="48" spans="6:46" x14ac:dyDescent="0.3">
      <c r="F48" s="3"/>
      <c r="AE48" s="3"/>
      <c r="AT48" s="3"/>
    </row>
    <row r="49" spans="1:60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J49" s="2"/>
      <c r="AK49" s="2"/>
      <c r="AL49" s="3"/>
      <c r="AO49" s="2"/>
      <c r="AP49" s="2"/>
      <c r="AQ49" s="3"/>
      <c r="AU49" s="2"/>
      <c r="AV49" s="3"/>
      <c r="AY49" s="2"/>
      <c r="AZ49" s="2"/>
      <c r="BA49" s="3"/>
      <c r="BD49" s="2"/>
      <c r="BE49" s="2"/>
      <c r="BF49" s="3"/>
    </row>
    <row r="50" spans="1:60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J50" s="2"/>
      <c r="AK50" s="2"/>
      <c r="AL50" s="3"/>
      <c r="AO50" s="2"/>
      <c r="AP50" s="2"/>
      <c r="AQ50" s="3"/>
      <c r="AU50" s="2"/>
      <c r="AV50" s="3"/>
      <c r="AY50" s="2"/>
      <c r="AZ50" s="2"/>
      <c r="BA50" s="3"/>
      <c r="BD50" s="2"/>
      <c r="BE50" s="2"/>
      <c r="BF50" s="3"/>
    </row>
    <row r="51" spans="1:60" s="49" customFormat="1" x14ac:dyDescent="0.3">
      <c r="A51" s="46"/>
      <c r="B51" s="46"/>
      <c r="C51" s="47"/>
      <c r="D51" s="47"/>
      <c r="E51" s="47"/>
      <c r="F51" s="47"/>
      <c r="G51" s="47"/>
      <c r="H51" s="48"/>
      <c r="I51" s="47"/>
      <c r="J51" s="47"/>
      <c r="K51" s="47"/>
      <c r="L51" s="47"/>
      <c r="M51" s="48"/>
      <c r="N51" s="47"/>
      <c r="O51" s="47"/>
      <c r="P51" s="47"/>
      <c r="Q51" s="47"/>
      <c r="R51" s="48"/>
      <c r="S51" s="47"/>
      <c r="T51" s="47"/>
      <c r="U51" s="47"/>
      <c r="V51" s="47"/>
      <c r="W51" s="48"/>
      <c r="X51" s="47"/>
      <c r="Y51" s="47"/>
      <c r="Z51" s="47"/>
      <c r="AA51" s="47"/>
      <c r="AB51" s="48"/>
      <c r="AC51" s="47"/>
      <c r="AD51" s="47"/>
      <c r="AE51" s="47"/>
      <c r="AF51" s="47"/>
      <c r="AG51" s="48"/>
      <c r="AH51" s="47"/>
      <c r="AI51" s="47"/>
      <c r="AJ51" s="47"/>
      <c r="AK51" s="47"/>
      <c r="AL51" s="48"/>
      <c r="AM51" s="47"/>
      <c r="AN51" s="47"/>
      <c r="AO51" s="47"/>
      <c r="AP51" s="47"/>
      <c r="AQ51" s="48"/>
      <c r="AR51" s="47"/>
      <c r="AS51" s="47"/>
      <c r="AT51" s="47"/>
      <c r="AU51" s="47"/>
      <c r="AV51" s="48"/>
      <c r="AW51" s="47"/>
      <c r="AX51" s="47"/>
      <c r="AY51" s="47"/>
      <c r="AZ51" s="47"/>
      <c r="BA51" s="48"/>
      <c r="BB51" s="47"/>
      <c r="BC51" s="47"/>
      <c r="BD51" s="47"/>
      <c r="BE51" s="47"/>
      <c r="BF51" s="48"/>
      <c r="BG51" s="47"/>
      <c r="BH51" s="47"/>
    </row>
    <row r="52" spans="1:60" s="50" customFormat="1" x14ac:dyDescent="0.3">
      <c r="A52" s="46" t="s">
        <v>25</v>
      </c>
      <c r="B52" s="46"/>
      <c r="D52" s="51"/>
      <c r="F52" s="52"/>
      <c r="G52" s="52"/>
      <c r="L52" s="52"/>
      <c r="AE52" s="52"/>
      <c r="AF52" s="52"/>
      <c r="AK52" s="52"/>
      <c r="AT52" s="52"/>
      <c r="AU52" s="52"/>
      <c r="AZ52" s="52"/>
    </row>
    <row r="53" spans="1:60" s="49" customFormat="1" x14ac:dyDescent="0.3">
      <c r="A53" s="46"/>
      <c r="B53" s="53" t="s">
        <v>26</v>
      </c>
      <c r="C53" s="53"/>
      <c r="D53" s="54"/>
      <c r="E53" s="47"/>
      <c r="F53" s="47"/>
      <c r="G53" s="47"/>
      <c r="H53" s="53" t="s">
        <v>26</v>
      </c>
      <c r="I53" s="53"/>
      <c r="J53" s="55"/>
      <c r="K53" s="47"/>
      <c r="L53" s="47"/>
      <c r="M53" s="53" t="s">
        <v>26</v>
      </c>
      <c r="N53" s="53"/>
      <c r="O53" s="54"/>
      <c r="P53" s="47"/>
      <c r="Q53" s="47"/>
      <c r="R53" s="53" t="s">
        <v>26</v>
      </c>
      <c r="S53" s="53"/>
      <c r="T53" s="54"/>
      <c r="U53" s="47"/>
      <c r="V53" s="47"/>
      <c r="W53" s="53" t="s">
        <v>26</v>
      </c>
      <c r="X53" s="53"/>
      <c r="Y53" s="54"/>
      <c r="Z53" s="47"/>
      <c r="AA53" s="47"/>
      <c r="AB53" s="53" t="s">
        <v>26</v>
      </c>
      <c r="AC53" s="53"/>
      <c r="AD53" s="54">
        <v>0.49785000000000007</v>
      </c>
      <c r="AE53" s="47"/>
      <c r="AF53" s="47"/>
      <c r="AG53" s="53" t="s">
        <v>26</v>
      </c>
      <c r="AH53" s="53"/>
      <c r="AI53" s="55"/>
      <c r="AJ53" s="47"/>
      <c r="AK53" s="47"/>
      <c r="AL53" s="53" t="s">
        <v>26</v>
      </c>
      <c r="AM53" s="53"/>
      <c r="AN53" s="54"/>
      <c r="AO53" s="47"/>
      <c r="AP53" s="47"/>
      <c r="AQ53" s="53" t="s">
        <v>26</v>
      </c>
      <c r="AR53" s="53"/>
      <c r="AS53" s="54"/>
      <c r="AT53" s="47"/>
      <c r="AU53" s="47"/>
      <c r="AV53" s="53" t="s">
        <v>26</v>
      </c>
      <c r="AW53" s="53"/>
      <c r="AX53" s="55"/>
      <c r="AY53" s="47"/>
      <c r="AZ53" s="47"/>
      <c r="BA53" s="53" t="s">
        <v>26</v>
      </c>
      <c r="BB53" s="53"/>
      <c r="BC53" s="54"/>
      <c r="BD53" s="47"/>
      <c r="BE53" s="47"/>
      <c r="BF53" s="53" t="s">
        <v>26</v>
      </c>
      <c r="BG53" s="53"/>
      <c r="BH53" s="54"/>
    </row>
    <row r="54" spans="1:60" s="50" customFormat="1" x14ac:dyDescent="0.3">
      <c r="A54" s="46"/>
      <c r="B54" s="46" t="s">
        <v>27</v>
      </c>
      <c r="C54" s="46" t="s">
        <v>28</v>
      </c>
      <c r="D54" s="56" t="s">
        <v>29</v>
      </c>
      <c r="F54" s="47"/>
      <c r="H54" s="46" t="s">
        <v>27</v>
      </c>
      <c r="I54" s="46" t="s">
        <v>28</v>
      </c>
      <c r="J54" s="56" t="s">
        <v>29</v>
      </c>
      <c r="M54" s="46" t="s">
        <v>27</v>
      </c>
      <c r="N54" s="46" t="s">
        <v>28</v>
      </c>
      <c r="O54" s="56" t="s">
        <v>29</v>
      </c>
      <c r="R54" s="46" t="s">
        <v>27</v>
      </c>
      <c r="S54" s="46" t="s">
        <v>28</v>
      </c>
      <c r="T54" s="56" t="s">
        <v>29</v>
      </c>
      <c r="W54" s="46" t="s">
        <v>27</v>
      </c>
      <c r="X54" s="46" t="s">
        <v>28</v>
      </c>
      <c r="Y54" s="56" t="s">
        <v>29</v>
      </c>
      <c r="AB54" s="46" t="s">
        <v>27</v>
      </c>
      <c r="AC54" s="46" t="s">
        <v>28</v>
      </c>
      <c r="AD54" s="56" t="s">
        <v>29</v>
      </c>
      <c r="AE54" s="47"/>
      <c r="AG54" s="46" t="s">
        <v>27</v>
      </c>
      <c r="AH54" s="46" t="s">
        <v>28</v>
      </c>
      <c r="AI54" s="56" t="s">
        <v>29</v>
      </c>
      <c r="AL54" s="46" t="s">
        <v>27</v>
      </c>
      <c r="AM54" s="46" t="s">
        <v>28</v>
      </c>
      <c r="AN54" s="56" t="s">
        <v>29</v>
      </c>
      <c r="AQ54" s="46" t="s">
        <v>27</v>
      </c>
      <c r="AR54" s="46" t="s">
        <v>28</v>
      </c>
      <c r="AS54" s="56" t="s">
        <v>29</v>
      </c>
      <c r="AT54" s="47"/>
      <c r="AV54" s="46" t="s">
        <v>27</v>
      </c>
      <c r="AW54" s="46" t="s">
        <v>28</v>
      </c>
      <c r="AX54" s="56" t="s">
        <v>29</v>
      </c>
      <c r="BA54" s="46" t="s">
        <v>27</v>
      </c>
      <c r="BB54" s="46" t="s">
        <v>28</v>
      </c>
      <c r="BC54" s="56" t="s">
        <v>29</v>
      </c>
      <c r="BF54" s="46" t="s">
        <v>27</v>
      </c>
      <c r="BG54" s="46" t="s">
        <v>28</v>
      </c>
      <c r="BH54" s="56" t="s">
        <v>29</v>
      </c>
    </row>
    <row r="55" spans="1:60" s="50" customFormat="1" x14ac:dyDescent="0.3">
      <c r="A55" s="46"/>
      <c r="B55" s="47">
        <f>ROUND(B23,0)*1000</f>
        <v>211085000</v>
      </c>
      <c r="C55" s="47">
        <f>ROUND(C23,0)*1000</f>
        <v>239094000</v>
      </c>
      <c r="D55" s="47">
        <f>ROUND(D23,0)*1000</f>
        <v>226356000</v>
      </c>
      <c r="F55" s="47"/>
      <c r="H55" s="47">
        <f>ROUND(G23,0)*1000</f>
        <v>191517000</v>
      </c>
      <c r="I55" s="47">
        <f>ROUND(H23,0)*1000</f>
        <v>261614000</v>
      </c>
      <c r="J55" s="47">
        <f>ROUND(I23,0)*1000</f>
        <v>319007000</v>
      </c>
      <c r="M55" s="47">
        <f>ROUND(L23,0)*1000</f>
        <v>195935000</v>
      </c>
      <c r="N55" s="47">
        <f>ROUND(M23,0)*1000</f>
        <v>168789000</v>
      </c>
      <c r="O55" s="47">
        <f>ROUND(N23,0)*1000</f>
        <v>156940000</v>
      </c>
      <c r="R55" s="47">
        <f>ROUND(Q23,0)*1000</f>
        <v>641621000</v>
      </c>
      <c r="S55" s="47">
        <f>ROUND(R23,0)*1000</f>
        <v>762909000</v>
      </c>
      <c r="T55" s="47">
        <f>ROUND(S23,0)*1000</f>
        <v>814767000</v>
      </c>
      <c r="W55" s="47">
        <f>ROUND(V23,0)*1000</f>
        <v>65163000</v>
      </c>
      <c r="X55" s="47">
        <f>ROUND(W23,0)*1000</f>
        <v>79847000</v>
      </c>
      <c r="Y55" s="47">
        <f>ROUND(X23,0)*1000</f>
        <v>82131000</v>
      </c>
      <c r="AB55" s="47">
        <f>ROUND(AA23,0)*1000</f>
        <v>118706000</v>
      </c>
      <c r="AC55" s="47">
        <f>ROUND(AB23,0)*1000</f>
        <v>189879000</v>
      </c>
      <c r="AD55" s="47">
        <f>ROUND(AC23,0)*1000</f>
        <v>209416000</v>
      </c>
      <c r="AE55" s="47"/>
      <c r="AG55" s="47">
        <f>ROUND(AF23,0)*1000</f>
        <v>46199000</v>
      </c>
      <c r="AH55" s="47">
        <f>ROUND(AG23,0)*1000</f>
        <v>47615000</v>
      </c>
      <c r="AI55" s="47">
        <f>ROUND(AH23,0)*1000</f>
        <v>42887000</v>
      </c>
      <c r="AL55" s="47">
        <f>ROUND(AK23,0)*1000</f>
        <v>53301000</v>
      </c>
      <c r="AM55" s="47">
        <f>ROUND(AL23,0)*1000</f>
        <v>58091000</v>
      </c>
      <c r="AN55" s="47">
        <f>ROUND(AM23,0)*1000</f>
        <v>48911000</v>
      </c>
      <c r="AQ55" s="47">
        <f>ROUND(AP23,0)*1000</f>
        <v>14868000</v>
      </c>
      <c r="AR55" s="47">
        <f>ROUND(AQ23,0)*1000</f>
        <v>18316000</v>
      </c>
      <c r="AS55" s="47">
        <f>ROUND(AR23,0)*1000</f>
        <v>21476000</v>
      </c>
      <c r="AT55" s="47"/>
      <c r="AV55" s="47">
        <f>ROUND(AU23,0)*1000</f>
        <v>17319000</v>
      </c>
      <c r="AW55" s="47">
        <f>ROUND(AV23,0)*1000</f>
        <v>17101000</v>
      </c>
      <c r="AX55" s="47">
        <f>ROUND(AW23,0)*1000</f>
        <v>14046000</v>
      </c>
      <c r="BA55" s="47">
        <f>ROUND(AZ23,0)*1000</f>
        <v>61981000</v>
      </c>
      <c r="BB55" s="47">
        <f>ROUND(BA23,0)*1000</f>
        <v>37396000</v>
      </c>
      <c r="BC55" s="47">
        <f>ROUND(BB23,0)*1000</f>
        <v>21352000</v>
      </c>
      <c r="BF55" s="47">
        <f>ROUND(BE23,0)*1000</f>
        <v>12012000</v>
      </c>
      <c r="BG55" s="47">
        <f>ROUND(BF23,0)*1000</f>
        <v>13132000</v>
      </c>
      <c r="BH55" s="47">
        <f>ROUND(BG23,0)*1000</f>
        <v>9849000</v>
      </c>
    </row>
    <row r="56" spans="1:60" s="50" customFormat="1" x14ac:dyDescent="0.3">
      <c r="A56" s="46"/>
      <c r="B56" s="46" t="s">
        <v>30</v>
      </c>
      <c r="C56" s="46" t="s">
        <v>30</v>
      </c>
      <c r="D56" s="46" t="s">
        <v>30</v>
      </c>
      <c r="F56" s="47"/>
      <c r="H56" s="46" t="s">
        <v>30</v>
      </c>
      <c r="I56" s="46" t="s">
        <v>30</v>
      </c>
      <c r="J56" s="46" t="s">
        <v>30</v>
      </c>
      <c r="M56" s="46" t="s">
        <v>30</v>
      </c>
      <c r="N56" s="46" t="s">
        <v>30</v>
      </c>
      <c r="O56" s="46" t="s">
        <v>30</v>
      </c>
      <c r="R56" s="46" t="s">
        <v>30</v>
      </c>
      <c r="S56" s="46" t="s">
        <v>30</v>
      </c>
      <c r="T56" s="46" t="s">
        <v>30</v>
      </c>
      <c r="W56" s="46" t="s">
        <v>30</v>
      </c>
      <c r="X56" s="46" t="s">
        <v>30</v>
      </c>
      <c r="Y56" s="46" t="s">
        <v>30</v>
      </c>
      <c r="AB56" s="46" t="s">
        <v>30</v>
      </c>
      <c r="AC56" s="46" t="s">
        <v>30</v>
      </c>
      <c r="AD56" s="46" t="s">
        <v>30</v>
      </c>
      <c r="AE56" s="47"/>
      <c r="AG56" s="46" t="s">
        <v>30</v>
      </c>
      <c r="AH56" s="46" t="s">
        <v>30</v>
      </c>
      <c r="AI56" s="46" t="s">
        <v>30</v>
      </c>
      <c r="AL56" s="46" t="s">
        <v>30</v>
      </c>
      <c r="AM56" s="46" t="s">
        <v>30</v>
      </c>
      <c r="AN56" s="46" t="s">
        <v>30</v>
      </c>
      <c r="AQ56" s="46" t="s">
        <v>30</v>
      </c>
      <c r="AR56" s="46" t="s">
        <v>30</v>
      </c>
      <c r="AS56" s="46" t="s">
        <v>30</v>
      </c>
      <c r="AT56" s="47"/>
      <c r="AV56" s="46" t="s">
        <v>30</v>
      </c>
      <c r="AW56" s="46" t="s">
        <v>30</v>
      </c>
      <c r="AX56" s="46" t="s">
        <v>30</v>
      </c>
      <c r="BA56" s="46" t="s">
        <v>30</v>
      </c>
      <c r="BB56" s="46" t="s">
        <v>30</v>
      </c>
      <c r="BC56" s="46" t="s">
        <v>30</v>
      </c>
      <c r="BF56" s="46" t="s">
        <v>30</v>
      </c>
      <c r="BG56" s="46" t="s">
        <v>30</v>
      </c>
      <c r="BH56" s="46" t="s">
        <v>30</v>
      </c>
    </row>
    <row r="57" spans="1:60" s="50" customFormat="1" x14ac:dyDescent="0.3">
      <c r="A57" s="46">
        <v>5</v>
      </c>
      <c r="B57" s="57">
        <f>B9/1000</f>
        <v>80.424000000000007</v>
      </c>
      <c r="C57" s="57">
        <f>C9/1000</f>
        <v>79.918999999999997</v>
      </c>
      <c r="D57" s="57">
        <f t="shared" ref="C57:D70" si="0">D9/1000</f>
        <v>63.506</v>
      </c>
      <c r="F57" s="47"/>
      <c r="G57" s="46">
        <v>5</v>
      </c>
      <c r="H57" s="57">
        <f>G9/1000</f>
        <v>89.295000000000002</v>
      </c>
      <c r="I57" s="58">
        <f t="shared" ref="I57:J70" si="1">H9/1000</f>
        <v>120.553</v>
      </c>
      <c r="J57" s="58">
        <f t="shared" si="1"/>
        <v>160.05000000000001</v>
      </c>
      <c r="L57" s="46">
        <v>5</v>
      </c>
      <c r="M57" s="57">
        <f>L9/1000</f>
        <v>93.123999999999995</v>
      </c>
      <c r="N57" s="59">
        <f t="shared" ref="N57:O70" si="2">M9/1000</f>
        <v>68.263999999999996</v>
      </c>
      <c r="O57" s="59">
        <f t="shared" si="2"/>
        <v>54.905000000000001</v>
      </c>
      <c r="Q57" s="46">
        <v>5</v>
      </c>
      <c r="R57" s="57">
        <f>Q9/1000</f>
        <v>450.17</v>
      </c>
      <c r="S57" s="59">
        <f t="shared" ref="S57:T70" si="3">R9/1000</f>
        <v>489.22300000000001</v>
      </c>
      <c r="T57" s="59">
        <f t="shared" si="3"/>
        <v>495.15499999999997</v>
      </c>
      <c r="V57" s="46">
        <v>5</v>
      </c>
      <c r="W57" s="57">
        <f>V9/1000</f>
        <v>24.02</v>
      </c>
      <c r="X57" s="59">
        <f t="shared" ref="X57:Y70" si="4">W9/1000</f>
        <v>25.135999999999999</v>
      </c>
      <c r="Y57" s="59">
        <f t="shared" si="4"/>
        <v>24.492000000000001</v>
      </c>
      <c r="AA57" s="46">
        <v>5</v>
      </c>
      <c r="AB57" s="57">
        <f>AA9/1000</f>
        <v>73.153999999999996</v>
      </c>
      <c r="AC57" s="59">
        <f t="shared" ref="AC57:AD70" si="5">AB9/1000</f>
        <v>104.995</v>
      </c>
      <c r="AD57" s="59">
        <f t="shared" si="5"/>
        <v>101.247</v>
      </c>
      <c r="AE57" s="47"/>
      <c r="AF57" s="46">
        <v>5</v>
      </c>
      <c r="AG57" s="57">
        <f>AF9/1000</f>
        <v>26.927</v>
      </c>
      <c r="AH57" s="58">
        <f>AG9/1000</f>
        <v>23.379000000000001</v>
      </c>
      <c r="AI57" s="58">
        <f t="shared" ref="AI57:AI70" si="6">AH9/1000</f>
        <v>17.794</v>
      </c>
      <c r="AK57" s="46">
        <v>5</v>
      </c>
      <c r="AL57" s="57">
        <f>AK9/1000</f>
        <v>16.853999999999999</v>
      </c>
      <c r="AM57" s="59">
        <f t="shared" ref="AM57:AN66" si="7">AL9/1000</f>
        <v>13.629</v>
      </c>
      <c r="AN57" s="59">
        <f t="shared" si="7"/>
        <v>9.5359999999999996</v>
      </c>
      <c r="AP57" s="46">
        <v>5</v>
      </c>
      <c r="AQ57" s="57">
        <f>AP9/1000</f>
        <v>7.3410000000000002</v>
      </c>
      <c r="AR57" s="59">
        <f t="shared" ref="AR57:AS70" si="8">AQ9/1000</f>
        <v>8.2609999999999992</v>
      </c>
      <c r="AS57" s="59">
        <f t="shared" si="8"/>
        <v>9.8780000000000001</v>
      </c>
      <c r="AT57" s="47"/>
      <c r="AU57" s="46">
        <v>5</v>
      </c>
      <c r="AV57" s="57">
        <f>AU9/1000</f>
        <v>3.0209999999999999</v>
      </c>
      <c r="AW57" s="58">
        <f>AV9/1000</f>
        <v>1.7090000000000001</v>
      </c>
      <c r="AX57" s="58">
        <f t="shared" ref="AX57:AX70" si="9">AW9/1000</f>
        <v>0.91900000000000004</v>
      </c>
      <c r="AZ57" s="46">
        <v>5</v>
      </c>
      <c r="BA57" s="57">
        <f>AZ9/1000</f>
        <v>33.177</v>
      </c>
      <c r="BB57" s="59">
        <f t="shared" ref="BB57:BC66" si="10">BA9/1000</f>
        <v>15.38</v>
      </c>
      <c r="BC57" s="59">
        <f t="shared" si="10"/>
        <v>5.9710000000000001</v>
      </c>
      <c r="BE57" s="46">
        <v>5</v>
      </c>
      <c r="BF57" s="57">
        <f>BE9/1000</f>
        <v>3.87</v>
      </c>
      <c r="BG57" s="59">
        <f t="shared" ref="BG57:BH70" si="11">BF9/1000</f>
        <v>3.36</v>
      </c>
      <c r="BH57" s="59">
        <f t="shared" si="11"/>
        <v>1.9630000000000001</v>
      </c>
    </row>
    <row r="58" spans="1:60" s="50" customFormat="1" x14ac:dyDescent="0.3">
      <c r="A58" s="46">
        <v>10</v>
      </c>
      <c r="B58" s="57">
        <f t="shared" ref="B58:B70" si="12">B10/1000</f>
        <v>46.494999999999997</v>
      </c>
      <c r="C58" s="57">
        <f t="shared" si="0"/>
        <v>48.802</v>
      </c>
      <c r="D58" s="57">
        <f t="shared" si="0"/>
        <v>45.048000000000002</v>
      </c>
      <c r="F58" s="47"/>
      <c r="G58" s="46">
        <v>10</v>
      </c>
      <c r="H58" s="57">
        <f t="shared" ref="H58:H69" si="13">G10/1000</f>
        <v>41.896000000000001</v>
      </c>
      <c r="I58" s="58">
        <f>H10/1000</f>
        <v>49.735999999999997</v>
      </c>
      <c r="J58" s="58">
        <f t="shared" si="1"/>
        <v>57.497</v>
      </c>
      <c r="L58" s="46">
        <v>10</v>
      </c>
      <c r="M58" s="57">
        <f t="shared" ref="M58:M69" si="14">L10/1000</f>
        <v>48.302999999999997</v>
      </c>
      <c r="N58" s="59">
        <f t="shared" si="2"/>
        <v>39.209000000000003</v>
      </c>
      <c r="O58" s="59">
        <f t="shared" si="2"/>
        <v>33.487000000000002</v>
      </c>
      <c r="Q58" s="46">
        <v>10</v>
      </c>
      <c r="R58" s="57">
        <f t="shared" ref="R58:R69" si="15">Q10/1000</f>
        <v>140.24100000000001</v>
      </c>
      <c r="S58" s="59">
        <f t="shared" si="3"/>
        <v>189.46799999999999</v>
      </c>
      <c r="T58" s="59">
        <f t="shared" si="3"/>
        <v>207.685</v>
      </c>
      <c r="V58" s="46">
        <v>10</v>
      </c>
      <c r="W58" s="57">
        <f t="shared" ref="W58:W69" si="16">V10/1000</f>
        <v>13.397</v>
      </c>
      <c r="X58" s="59">
        <f t="shared" si="4"/>
        <v>16.943999999999999</v>
      </c>
      <c r="Y58" s="59">
        <f t="shared" si="4"/>
        <v>16.062999999999999</v>
      </c>
      <c r="AA58" s="46">
        <v>10</v>
      </c>
      <c r="AB58" s="57">
        <f t="shared" ref="AB58:AB69" si="17">AA10/1000</f>
        <v>29.346</v>
      </c>
      <c r="AC58" s="59">
        <f t="shared" si="5"/>
        <v>51.052999999999997</v>
      </c>
      <c r="AD58" s="59">
        <f t="shared" si="5"/>
        <v>58.640999999999998</v>
      </c>
      <c r="AE58" s="47"/>
      <c r="AF58" s="46">
        <v>10</v>
      </c>
      <c r="AG58" s="57">
        <f t="shared" ref="AG58:AH70" si="18">AF10/1000</f>
        <v>8.7590000000000003</v>
      </c>
      <c r="AH58" s="58">
        <f>AG10/1000</f>
        <v>10.528</v>
      </c>
      <c r="AI58" s="58">
        <f t="shared" si="6"/>
        <v>9.452</v>
      </c>
      <c r="AK58" s="46">
        <v>10</v>
      </c>
      <c r="AL58" s="57">
        <f t="shared" ref="AL58:AL69" si="19">AK10/1000</f>
        <v>14.821</v>
      </c>
      <c r="AM58" s="59">
        <f t="shared" si="7"/>
        <v>15.654</v>
      </c>
      <c r="AN58" s="59">
        <f t="shared" si="7"/>
        <v>10.803000000000001</v>
      </c>
      <c r="AP58" s="46">
        <v>10</v>
      </c>
      <c r="AQ58" s="57">
        <f t="shared" ref="AQ58:AQ69" si="20">AP10/1000</f>
        <v>2.5619999999999998</v>
      </c>
      <c r="AR58" s="59">
        <f t="shared" si="8"/>
        <v>3.9369999999999998</v>
      </c>
      <c r="AS58" s="59">
        <f t="shared" si="8"/>
        <v>4.5880000000000001</v>
      </c>
      <c r="AT58" s="47"/>
      <c r="AU58" s="46">
        <v>10</v>
      </c>
      <c r="AV58" s="57">
        <f t="shared" ref="AV58:AW70" si="21">AU10/1000</f>
        <v>2.2629999999999999</v>
      </c>
      <c r="AW58" s="58">
        <f>AV10/1000</f>
        <v>1.8859999999999999</v>
      </c>
      <c r="AX58" s="58">
        <f t="shared" si="9"/>
        <v>1.2270000000000001</v>
      </c>
      <c r="AZ58" s="46">
        <v>10</v>
      </c>
      <c r="BA58" s="57">
        <f t="shared" ref="BA58:BA69" si="22">AZ10/1000</f>
        <v>16.652000000000001</v>
      </c>
      <c r="BB58" s="59">
        <f t="shared" si="10"/>
        <v>11.242000000000001</v>
      </c>
      <c r="BC58" s="59">
        <f t="shared" si="10"/>
        <v>6.2169999999999996</v>
      </c>
      <c r="BE58" s="46">
        <v>10</v>
      </c>
      <c r="BF58" s="57">
        <f t="shared" ref="BF58:BF69" si="23">BE10/1000</f>
        <v>2.4409999999999998</v>
      </c>
      <c r="BG58" s="59">
        <f t="shared" si="11"/>
        <v>2.7149999999999999</v>
      </c>
      <c r="BH58" s="59">
        <f t="shared" si="11"/>
        <v>1.514</v>
      </c>
    </row>
    <row r="59" spans="1:60" s="50" customFormat="1" x14ac:dyDescent="0.3">
      <c r="A59" s="46">
        <v>15</v>
      </c>
      <c r="B59" s="57">
        <f t="shared" si="12"/>
        <v>34.799999999999997</v>
      </c>
      <c r="C59" s="57">
        <f t="shared" si="0"/>
        <v>39.072000000000003</v>
      </c>
      <c r="D59" s="57">
        <f t="shared" si="0"/>
        <v>34.701000000000001</v>
      </c>
      <c r="F59" s="47"/>
      <c r="G59" s="46">
        <v>15</v>
      </c>
      <c r="H59" s="57">
        <f t="shared" si="13"/>
        <v>28.824000000000002</v>
      </c>
      <c r="I59" s="58">
        <f t="shared" si="1"/>
        <v>36.460999999999999</v>
      </c>
      <c r="J59" s="58">
        <f t="shared" si="1"/>
        <v>36.402000000000001</v>
      </c>
      <c r="L59" s="46">
        <v>15</v>
      </c>
      <c r="M59" s="57">
        <f t="shared" si="14"/>
        <v>29.132999999999999</v>
      </c>
      <c r="N59" s="59">
        <f t="shared" si="2"/>
        <v>27.648</v>
      </c>
      <c r="O59" s="59">
        <f t="shared" si="2"/>
        <v>25.666</v>
      </c>
      <c r="Q59" s="46">
        <v>15</v>
      </c>
      <c r="R59" s="57">
        <f t="shared" si="15"/>
        <v>38.472000000000001</v>
      </c>
      <c r="S59" s="59">
        <f t="shared" si="3"/>
        <v>60.654000000000003</v>
      </c>
      <c r="T59" s="59">
        <f t="shared" si="3"/>
        <v>76.748999999999995</v>
      </c>
      <c r="V59" s="46">
        <v>15</v>
      </c>
      <c r="W59" s="57">
        <f t="shared" si="16"/>
        <v>9.9260000000000002</v>
      </c>
      <c r="X59" s="59">
        <f t="shared" si="4"/>
        <v>12.952</v>
      </c>
      <c r="Y59" s="59">
        <f t="shared" si="4"/>
        <v>13.948</v>
      </c>
      <c r="AA59" s="46">
        <v>15</v>
      </c>
      <c r="AB59" s="57">
        <f t="shared" si="17"/>
        <v>10.516999999999999</v>
      </c>
      <c r="AC59" s="59">
        <f t="shared" si="5"/>
        <v>20.509</v>
      </c>
      <c r="AD59" s="59">
        <f t="shared" si="5"/>
        <v>28.634</v>
      </c>
      <c r="AE59" s="47"/>
      <c r="AF59" s="46">
        <v>15</v>
      </c>
      <c r="AG59" s="57">
        <f t="shared" si="18"/>
        <v>4.4909999999999997</v>
      </c>
      <c r="AH59" s="58">
        <f t="shared" si="18"/>
        <v>5.367</v>
      </c>
      <c r="AI59" s="58">
        <f t="shared" si="6"/>
        <v>5.4820000000000002</v>
      </c>
      <c r="AK59" s="46">
        <v>15</v>
      </c>
      <c r="AL59" s="57">
        <f t="shared" si="19"/>
        <v>10.162000000000001</v>
      </c>
      <c r="AM59" s="59">
        <f t="shared" si="7"/>
        <v>12.351000000000001</v>
      </c>
      <c r="AN59" s="59">
        <f t="shared" si="7"/>
        <v>10.557</v>
      </c>
      <c r="AP59" s="46">
        <v>15</v>
      </c>
      <c r="AQ59" s="57">
        <f t="shared" si="20"/>
        <v>1.3080000000000001</v>
      </c>
      <c r="AR59" s="59">
        <f t="shared" si="8"/>
        <v>1.966</v>
      </c>
      <c r="AS59" s="59">
        <f t="shared" si="8"/>
        <v>2.5499999999999998</v>
      </c>
      <c r="AT59" s="47"/>
      <c r="AU59" s="46">
        <v>15</v>
      </c>
      <c r="AV59" s="57">
        <f t="shared" si="21"/>
        <v>2.98</v>
      </c>
      <c r="AW59" s="58">
        <f t="shared" si="21"/>
        <v>2.133</v>
      </c>
      <c r="AX59" s="58">
        <f t="shared" si="9"/>
        <v>1.2789999999999999</v>
      </c>
      <c r="AZ59" s="46">
        <v>15</v>
      </c>
      <c r="BA59" s="57">
        <f t="shared" si="22"/>
        <v>6.7220000000000004</v>
      </c>
      <c r="BB59" s="59">
        <f t="shared" si="10"/>
        <v>5.0389999999999997</v>
      </c>
      <c r="BC59" s="59">
        <f t="shared" si="10"/>
        <v>3.77</v>
      </c>
      <c r="BE59" s="46">
        <v>15</v>
      </c>
      <c r="BF59" s="57">
        <f t="shared" si="23"/>
        <v>2.202</v>
      </c>
      <c r="BG59" s="59">
        <f t="shared" si="11"/>
        <v>2.1909999999999998</v>
      </c>
      <c r="BH59" s="59">
        <f t="shared" si="11"/>
        <v>1.609</v>
      </c>
    </row>
    <row r="60" spans="1:60" s="50" customFormat="1" x14ac:dyDescent="0.3">
      <c r="A60" s="46">
        <v>20</v>
      </c>
      <c r="B60" s="57">
        <f t="shared" si="12"/>
        <v>25.030999999999999</v>
      </c>
      <c r="C60" s="57">
        <f t="shared" si="0"/>
        <v>32.06</v>
      </c>
      <c r="D60" s="57">
        <f t="shared" si="0"/>
        <v>31.367000000000001</v>
      </c>
      <c r="F60" s="47"/>
      <c r="G60" s="46">
        <v>20</v>
      </c>
      <c r="H60" s="57">
        <f t="shared" si="13"/>
        <v>17.951000000000001</v>
      </c>
      <c r="I60" s="58">
        <f t="shared" si="1"/>
        <v>26.475000000000001</v>
      </c>
      <c r="J60" s="58">
        <f t="shared" si="1"/>
        <v>25.774000000000001</v>
      </c>
      <c r="L60" s="46">
        <v>20</v>
      </c>
      <c r="M60" s="57">
        <f t="shared" si="14"/>
        <v>15.539</v>
      </c>
      <c r="N60" s="59">
        <f t="shared" si="2"/>
        <v>19.024000000000001</v>
      </c>
      <c r="O60" s="59">
        <f t="shared" si="2"/>
        <v>19.863</v>
      </c>
      <c r="Q60" s="46">
        <v>20</v>
      </c>
      <c r="R60" s="57">
        <f t="shared" si="15"/>
        <v>9.7249999999999996</v>
      </c>
      <c r="S60" s="59">
        <f t="shared" si="3"/>
        <v>17.606999999999999</v>
      </c>
      <c r="T60" s="59">
        <f t="shared" si="3"/>
        <v>24.885000000000002</v>
      </c>
      <c r="V60" s="46">
        <v>20</v>
      </c>
      <c r="W60" s="57">
        <f t="shared" si="16"/>
        <v>7.5389999999999997</v>
      </c>
      <c r="X60" s="59">
        <f t="shared" si="4"/>
        <v>10.179</v>
      </c>
      <c r="Y60" s="59">
        <f t="shared" si="4"/>
        <v>9.9960000000000004</v>
      </c>
      <c r="AA60" s="46">
        <v>20</v>
      </c>
      <c r="AB60" s="57">
        <f t="shared" si="17"/>
        <v>3.5390000000000001</v>
      </c>
      <c r="AC60" s="59">
        <f t="shared" si="5"/>
        <v>8.52</v>
      </c>
      <c r="AD60" s="59">
        <f t="shared" si="5"/>
        <v>12.637</v>
      </c>
      <c r="AE60" s="47"/>
      <c r="AF60" s="46">
        <v>20</v>
      </c>
      <c r="AG60" s="57">
        <f t="shared" si="18"/>
        <v>2.8450000000000002</v>
      </c>
      <c r="AH60" s="58">
        <f t="shared" si="18"/>
        <v>3.53</v>
      </c>
      <c r="AI60" s="58">
        <f t="shared" si="6"/>
        <v>3.6629999999999998</v>
      </c>
      <c r="AK60" s="46">
        <v>20</v>
      </c>
      <c r="AL60" s="57">
        <f t="shared" si="19"/>
        <v>5.5810000000000004</v>
      </c>
      <c r="AM60" s="59">
        <f t="shared" si="7"/>
        <v>8.3219999999999992</v>
      </c>
      <c r="AN60" s="59">
        <f t="shared" si="7"/>
        <v>8.5850000000000009</v>
      </c>
      <c r="AP60" s="46">
        <v>20</v>
      </c>
      <c r="AQ60" s="57">
        <f t="shared" si="20"/>
        <v>1.089</v>
      </c>
      <c r="AR60" s="59">
        <f t="shared" si="8"/>
        <v>1.1060000000000001</v>
      </c>
      <c r="AS60" s="59">
        <f t="shared" si="8"/>
        <v>1.333</v>
      </c>
      <c r="AT60" s="47"/>
      <c r="AU60" s="46">
        <v>20</v>
      </c>
      <c r="AV60" s="57">
        <f t="shared" si="21"/>
        <v>2.9180000000000001</v>
      </c>
      <c r="AW60" s="58">
        <f t="shared" si="21"/>
        <v>2.9820000000000002</v>
      </c>
      <c r="AX60" s="58">
        <f t="shared" si="9"/>
        <v>1.907</v>
      </c>
      <c r="AZ60" s="46">
        <v>20</v>
      </c>
      <c r="BA60" s="57">
        <f t="shared" si="22"/>
        <v>3.0590000000000002</v>
      </c>
      <c r="BB60" s="59">
        <f t="shared" si="10"/>
        <v>2.9020000000000001</v>
      </c>
      <c r="BC60" s="59">
        <f t="shared" si="10"/>
        <v>2.3769999999999998</v>
      </c>
      <c r="BE60" s="46">
        <v>20</v>
      </c>
      <c r="BF60" s="57">
        <f t="shared" si="23"/>
        <v>1.8480000000000001</v>
      </c>
      <c r="BG60" s="59">
        <f t="shared" si="11"/>
        <v>1.9930000000000001</v>
      </c>
      <c r="BH60" s="59">
        <f t="shared" si="11"/>
        <v>1.53</v>
      </c>
    </row>
    <row r="61" spans="1:60" s="50" customFormat="1" x14ac:dyDescent="0.3">
      <c r="A61" s="46">
        <v>25</v>
      </c>
      <c r="B61" s="57">
        <f t="shared" si="12"/>
        <v>13.27</v>
      </c>
      <c r="C61" s="57">
        <f t="shared" si="0"/>
        <v>19.966999999999999</v>
      </c>
      <c r="D61" s="57">
        <f t="shared" si="0"/>
        <v>23.613</v>
      </c>
      <c r="F61" s="47"/>
      <c r="G61" s="46">
        <v>25</v>
      </c>
      <c r="H61" s="57">
        <f t="shared" si="13"/>
        <v>8.1539999999999999</v>
      </c>
      <c r="I61" s="58">
        <f t="shared" si="1"/>
        <v>15.611000000000001</v>
      </c>
      <c r="J61" s="58">
        <f t="shared" si="1"/>
        <v>18.416</v>
      </c>
      <c r="L61" s="46">
        <v>25</v>
      </c>
      <c r="M61" s="57">
        <f t="shared" si="14"/>
        <v>6.06</v>
      </c>
      <c r="N61" s="59">
        <f t="shared" si="2"/>
        <v>8.5649999999999995</v>
      </c>
      <c r="O61" s="59">
        <f t="shared" si="2"/>
        <v>12.461</v>
      </c>
      <c r="Q61" s="46">
        <v>25</v>
      </c>
      <c r="R61" s="57">
        <f t="shared" si="15"/>
        <v>2.1469999999999998</v>
      </c>
      <c r="S61" s="59">
        <f t="shared" si="3"/>
        <v>4.202</v>
      </c>
      <c r="T61" s="59">
        <f t="shared" si="3"/>
        <v>7.1159999999999997</v>
      </c>
      <c r="V61" s="46">
        <v>25</v>
      </c>
      <c r="W61" s="57">
        <f t="shared" si="16"/>
        <v>4.6840000000000002</v>
      </c>
      <c r="X61" s="59">
        <f t="shared" si="4"/>
        <v>6.444</v>
      </c>
      <c r="Y61" s="59">
        <f t="shared" si="4"/>
        <v>7.1550000000000002</v>
      </c>
      <c r="AA61" s="46">
        <v>25</v>
      </c>
      <c r="AB61" s="57">
        <f t="shared" si="17"/>
        <v>1.109</v>
      </c>
      <c r="AC61" s="59">
        <f t="shared" si="5"/>
        <v>2.62</v>
      </c>
      <c r="AD61" s="59">
        <f t="shared" si="5"/>
        <v>4.5439999999999996</v>
      </c>
      <c r="AE61" s="47"/>
      <c r="AF61" s="46">
        <v>25</v>
      </c>
      <c r="AG61" s="57">
        <f t="shared" si="18"/>
        <v>1.4990000000000001</v>
      </c>
      <c r="AH61" s="58">
        <f t="shared" si="18"/>
        <v>2.1680000000000001</v>
      </c>
      <c r="AI61" s="58">
        <f t="shared" si="6"/>
        <v>2.4889999999999999</v>
      </c>
      <c r="AK61" s="46">
        <v>25</v>
      </c>
      <c r="AL61" s="57">
        <f t="shared" si="19"/>
        <v>3.0289999999999999</v>
      </c>
      <c r="AM61" s="59">
        <f t="shared" si="7"/>
        <v>4.093</v>
      </c>
      <c r="AN61" s="59">
        <f t="shared" si="7"/>
        <v>4.7140000000000004</v>
      </c>
      <c r="AP61" s="46">
        <v>25</v>
      </c>
      <c r="AQ61" s="57">
        <f t="shared" si="20"/>
        <v>0.70699999999999996</v>
      </c>
      <c r="AR61" s="59">
        <f t="shared" si="8"/>
        <v>0.84899999999999998</v>
      </c>
      <c r="AS61" s="59">
        <f t="shared" si="8"/>
        <v>0.86499999999999999</v>
      </c>
      <c r="AT61" s="47"/>
      <c r="AU61" s="46">
        <v>25</v>
      </c>
      <c r="AV61" s="57">
        <f t="shared" si="21"/>
        <v>2.726</v>
      </c>
      <c r="AW61" s="58">
        <f t="shared" si="21"/>
        <v>3.0640000000000001</v>
      </c>
      <c r="AX61" s="58">
        <f t="shared" si="9"/>
        <v>2.2770000000000001</v>
      </c>
      <c r="AZ61" s="46">
        <v>25</v>
      </c>
      <c r="BA61" s="57">
        <f t="shared" si="22"/>
        <v>1.2849999999999999</v>
      </c>
      <c r="BB61" s="59">
        <f t="shared" si="10"/>
        <v>1.393</v>
      </c>
      <c r="BC61" s="59">
        <f t="shared" si="10"/>
        <v>1.3</v>
      </c>
      <c r="BE61" s="46">
        <v>25</v>
      </c>
      <c r="BF61" s="57">
        <f t="shared" si="23"/>
        <v>0.95199999999999996</v>
      </c>
      <c r="BG61" s="59">
        <f t="shared" si="11"/>
        <v>1.3680000000000001</v>
      </c>
      <c r="BH61" s="59">
        <f t="shared" si="11"/>
        <v>1.329</v>
      </c>
    </row>
    <row r="62" spans="1:60" s="50" customFormat="1" x14ac:dyDescent="0.3">
      <c r="A62" s="46">
        <v>30</v>
      </c>
      <c r="B62" s="57">
        <f t="shared" si="12"/>
        <v>6.234</v>
      </c>
      <c r="C62" s="57">
        <f t="shared" si="0"/>
        <v>10.817</v>
      </c>
      <c r="D62" s="57">
        <f t="shared" si="0"/>
        <v>14.885999999999999</v>
      </c>
      <c r="F62" s="47"/>
      <c r="G62" s="46">
        <v>30</v>
      </c>
      <c r="H62" s="57">
        <f t="shared" si="13"/>
        <v>3.387</v>
      </c>
      <c r="I62" s="58">
        <f t="shared" si="1"/>
        <v>7.585</v>
      </c>
      <c r="J62" s="58">
        <f t="shared" si="1"/>
        <v>11.311</v>
      </c>
      <c r="L62" s="46">
        <v>30</v>
      </c>
      <c r="M62" s="57">
        <f t="shared" si="14"/>
        <v>2.37</v>
      </c>
      <c r="N62" s="59">
        <f t="shared" si="2"/>
        <v>3.706</v>
      </c>
      <c r="O62" s="59">
        <f t="shared" si="2"/>
        <v>6.1139999999999999</v>
      </c>
      <c r="Q62" s="46">
        <v>30</v>
      </c>
      <c r="R62" s="57">
        <f t="shared" si="15"/>
        <v>0.58499999999999996</v>
      </c>
      <c r="S62" s="59">
        <f t="shared" si="3"/>
        <v>1.1850000000000001</v>
      </c>
      <c r="T62" s="59">
        <f t="shared" si="3"/>
        <v>2.2010000000000001</v>
      </c>
      <c r="V62" s="46">
        <v>30</v>
      </c>
      <c r="W62" s="57">
        <f t="shared" si="16"/>
        <v>2.74</v>
      </c>
      <c r="X62" s="59">
        <f t="shared" si="4"/>
        <v>4.0389999999999997</v>
      </c>
      <c r="Y62" s="59">
        <f t="shared" si="4"/>
        <v>5.0789999999999997</v>
      </c>
      <c r="AA62" s="46">
        <v>30</v>
      </c>
      <c r="AB62" s="57">
        <f t="shared" si="17"/>
        <v>0.53700000000000003</v>
      </c>
      <c r="AC62" s="59">
        <f t="shared" si="5"/>
        <v>1.1399999999999999</v>
      </c>
      <c r="AD62" s="59">
        <f t="shared" si="5"/>
        <v>1.8360000000000001</v>
      </c>
      <c r="AE62" s="47"/>
      <c r="AF62" s="46">
        <v>30</v>
      </c>
      <c r="AG62" s="57">
        <f t="shared" si="18"/>
        <v>0.77400000000000002</v>
      </c>
      <c r="AH62" s="58">
        <f t="shared" si="18"/>
        <v>1.1659999999999999</v>
      </c>
      <c r="AI62" s="58">
        <f t="shared" si="6"/>
        <v>1.5660000000000001</v>
      </c>
      <c r="AK62" s="46">
        <v>30</v>
      </c>
      <c r="AL62" s="57">
        <f t="shared" si="19"/>
        <v>1.615</v>
      </c>
      <c r="AM62" s="59">
        <f t="shared" si="7"/>
        <v>2.2050000000000001</v>
      </c>
      <c r="AN62" s="59">
        <f t="shared" si="7"/>
        <v>2.4660000000000002</v>
      </c>
      <c r="AP62" s="46">
        <v>30</v>
      </c>
      <c r="AQ62" s="57">
        <f t="shared" si="20"/>
        <v>0.497</v>
      </c>
      <c r="AR62" s="59">
        <f t="shared" si="8"/>
        <v>0.58399999999999996</v>
      </c>
      <c r="AS62" s="59">
        <f t="shared" si="8"/>
        <v>0.57499999999999996</v>
      </c>
      <c r="AT62" s="47"/>
      <c r="AU62" s="46">
        <v>30</v>
      </c>
      <c r="AV62" s="57">
        <f t="shared" si="21"/>
        <v>1.8440000000000001</v>
      </c>
      <c r="AW62" s="58">
        <f t="shared" si="21"/>
        <v>2.5270000000000001</v>
      </c>
      <c r="AX62" s="58">
        <f t="shared" si="9"/>
        <v>2.407</v>
      </c>
      <c r="AZ62" s="46">
        <v>30</v>
      </c>
      <c r="BA62" s="57">
        <f t="shared" si="22"/>
        <v>0.56699999999999995</v>
      </c>
      <c r="BB62" s="59">
        <f t="shared" si="10"/>
        <v>0.70899999999999996</v>
      </c>
      <c r="BC62" s="59">
        <f t="shared" si="10"/>
        <v>0.79300000000000004</v>
      </c>
      <c r="BE62" s="46">
        <v>30</v>
      </c>
      <c r="BF62" s="57">
        <f t="shared" si="23"/>
        <v>0.41599999999999998</v>
      </c>
      <c r="BG62" s="59">
        <f t="shared" si="11"/>
        <v>0.84199999999999997</v>
      </c>
      <c r="BH62" s="59">
        <f t="shared" si="11"/>
        <v>0.86199999999999999</v>
      </c>
    </row>
    <row r="63" spans="1:60" s="50" customFormat="1" x14ac:dyDescent="0.3">
      <c r="A63" s="46">
        <v>35</v>
      </c>
      <c r="B63" s="57">
        <f t="shared" si="12"/>
        <v>2.774</v>
      </c>
      <c r="C63" s="57">
        <f t="shared" si="0"/>
        <v>4.9130000000000003</v>
      </c>
      <c r="D63" s="57">
        <f t="shared" si="0"/>
        <v>7.4420000000000002</v>
      </c>
      <c r="F63" s="47"/>
      <c r="G63" s="46">
        <v>35</v>
      </c>
      <c r="H63" s="57">
        <f t="shared" si="13"/>
        <v>1.341</v>
      </c>
      <c r="I63" s="58">
        <f t="shared" si="1"/>
        <v>3.274</v>
      </c>
      <c r="J63" s="58">
        <f t="shared" si="1"/>
        <v>5.516</v>
      </c>
      <c r="L63" s="46">
        <v>35</v>
      </c>
      <c r="M63" s="57">
        <f t="shared" si="14"/>
        <v>0.82599999999999996</v>
      </c>
      <c r="N63" s="59">
        <f t="shared" si="2"/>
        <v>1.4359999999999999</v>
      </c>
      <c r="O63" s="59">
        <f t="shared" si="2"/>
        <v>2.891</v>
      </c>
      <c r="Q63" s="46">
        <v>35</v>
      </c>
      <c r="R63" s="57">
        <f t="shared" si="15"/>
        <v>0.19</v>
      </c>
      <c r="S63" s="59">
        <f t="shared" si="3"/>
        <v>0.38100000000000001</v>
      </c>
      <c r="T63" s="59">
        <f t="shared" si="3"/>
        <v>0.64800000000000002</v>
      </c>
      <c r="V63" s="46">
        <v>35</v>
      </c>
      <c r="W63" s="57">
        <f t="shared" si="16"/>
        <v>1.5329999999999999</v>
      </c>
      <c r="X63" s="59">
        <f t="shared" si="4"/>
        <v>2.2330000000000001</v>
      </c>
      <c r="Y63" s="59">
        <f t="shared" si="4"/>
        <v>2.8530000000000002</v>
      </c>
      <c r="AA63" s="46">
        <v>35</v>
      </c>
      <c r="AB63" s="57">
        <f t="shared" si="17"/>
        <v>0.249</v>
      </c>
      <c r="AC63" s="59">
        <f t="shared" si="5"/>
        <v>0.51200000000000001</v>
      </c>
      <c r="AD63" s="59">
        <f t="shared" si="5"/>
        <v>0.96599999999999997</v>
      </c>
      <c r="AE63" s="47"/>
      <c r="AF63" s="46">
        <v>35</v>
      </c>
      <c r="AG63" s="57">
        <f t="shared" si="18"/>
        <v>0.35099999999999998</v>
      </c>
      <c r="AH63" s="58">
        <f t="shared" si="18"/>
        <v>0.61299999999999999</v>
      </c>
      <c r="AI63" s="58">
        <f t="shared" si="6"/>
        <v>1.1519999999999999</v>
      </c>
      <c r="AK63" s="46">
        <v>35</v>
      </c>
      <c r="AL63" s="57">
        <f t="shared" si="19"/>
        <v>0.69</v>
      </c>
      <c r="AM63" s="59">
        <f t="shared" si="7"/>
        <v>1.0780000000000001</v>
      </c>
      <c r="AN63" s="59">
        <f t="shared" si="7"/>
        <v>1.1990000000000001</v>
      </c>
      <c r="AP63" s="46">
        <v>35</v>
      </c>
      <c r="AQ63" s="57">
        <f t="shared" si="20"/>
        <v>0.442</v>
      </c>
      <c r="AR63" s="59">
        <f t="shared" si="8"/>
        <v>0.47899999999999998</v>
      </c>
      <c r="AS63" s="59">
        <f t="shared" si="8"/>
        <v>0.48299999999999998</v>
      </c>
      <c r="AT63" s="47"/>
      <c r="AU63" s="46">
        <v>35</v>
      </c>
      <c r="AV63" s="57">
        <f t="shared" si="21"/>
        <v>0.92900000000000005</v>
      </c>
      <c r="AW63" s="58">
        <f t="shared" si="21"/>
        <v>1.524</v>
      </c>
      <c r="AX63" s="58">
        <f t="shared" si="9"/>
        <v>1.8740000000000001</v>
      </c>
      <c r="AZ63" s="46">
        <v>35</v>
      </c>
      <c r="BA63" s="57">
        <f t="shared" si="22"/>
        <v>0.26900000000000002</v>
      </c>
      <c r="BB63" s="59">
        <f t="shared" si="10"/>
        <v>0.375</v>
      </c>
      <c r="BC63" s="59">
        <f t="shared" si="10"/>
        <v>0.45100000000000001</v>
      </c>
      <c r="BE63" s="46">
        <v>35</v>
      </c>
      <c r="BF63" s="57">
        <f t="shared" si="23"/>
        <v>0.19700000000000001</v>
      </c>
      <c r="BG63" s="59">
        <f t="shared" si="11"/>
        <v>0.42699999999999999</v>
      </c>
      <c r="BH63" s="59">
        <f t="shared" si="11"/>
        <v>0.52200000000000002</v>
      </c>
    </row>
    <row r="64" spans="1:60" s="50" customFormat="1" x14ac:dyDescent="0.3">
      <c r="A64" s="46">
        <v>40</v>
      </c>
      <c r="B64" s="57">
        <f t="shared" si="12"/>
        <v>1.1990000000000001</v>
      </c>
      <c r="C64" s="57">
        <f t="shared" si="0"/>
        <v>2.1389999999999998</v>
      </c>
      <c r="D64" s="57">
        <f t="shared" si="0"/>
        <v>3.395</v>
      </c>
      <c r="F64" s="47"/>
      <c r="G64" s="46">
        <v>40</v>
      </c>
      <c r="H64" s="57">
        <f t="shared" si="13"/>
        <v>0.48299999999999998</v>
      </c>
      <c r="I64" s="58">
        <f t="shared" si="1"/>
        <v>1.349</v>
      </c>
      <c r="J64" s="58">
        <f t="shared" si="1"/>
        <v>2.5019999999999998</v>
      </c>
      <c r="L64" s="46">
        <v>40</v>
      </c>
      <c r="M64" s="57">
        <f t="shared" si="14"/>
        <v>0.34399999999999997</v>
      </c>
      <c r="N64" s="59">
        <f t="shared" si="2"/>
        <v>0.57499999999999996</v>
      </c>
      <c r="O64" s="59">
        <f t="shared" si="2"/>
        <v>0.997</v>
      </c>
      <c r="Q64" s="46">
        <v>40</v>
      </c>
      <c r="R64" s="57">
        <f t="shared" si="15"/>
        <v>5.3999999999999999E-2</v>
      </c>
      <c r="S64" s="59">
        <f t="shared" si="3"/>
        <v>0.112</v>
      </c>
      <c r="T64" s="59">
        <f t="shared" si="3"/>
        <v>0.224</v>
      </c>
      <c r="V64" s="46">
        <v>40</v>
      </c>
      <c r="W64" s="57">
        <f t="shared" si="16"/>
        <v>0.751</v>
      </c>
      <c r="X64" s="59">
        <f t="shared" si="4"/>
        <v>1.1000000000000001</v>
      </c>
      <c r="Y64" s="59">
        <f t="shared" si="4"/>
        <v>1.423</v>
      </c>
      <c r="AA64" s="46">
        <v>40</v>
      </c>
      <c r="AB64" s="57">
        <f t="shared" si="17"/>
        <v>0.11</v>
      </c>
      <c r="AC64" s="59">
        <f t="shared" si="5"/>
        <v>0.26300000000000001</v>
      </c>
      <c r="AD64" s="59">
        <f t="shared" si="5"/>
        <v>0.442</v>
      </c>
      <c r="AE64" s="47"/>
      <c r="AF64" s="46">
        <v>40</v>
      </c>
      <c r="AG64" s="57">
        <f t="shared" si="18"/>
        <v>0.22</v>
      </c>
      <c r="AH64" s="58">
        <f t="shared" si="18"/>
        <v>0.39400000000000002</v>
      </c>
      <c r="AI64" s="58">
        <f t="shared" si="6"/>
        <v>0.48199999999999998</v>
      </c>
      <c r="AK64" s="46">
        <v>40</v>
      </c>
      <c r="AL64" s="57">
        <f t="shared" si="19"/>
        <v>0.33300000000000002</v>
      </c>
      <c r="AM64" s="59">
        <f t="shared" si="7"/>
        <v>0.45600000000000002</v>
      </c>
      <c r="AN64" s="59">
        <f t="shared" si="7"/>
        <v>0.624</v>
      </c>
      <c r="AP64" s="46">
        <v>40</v>
      </c>
      <c r="AQ64" s="57">
        <f t="shared" si="20"/>
        <v>0.30399999999999999</v>
      </c>
      <c r="AR64" s="59">
        <f t="shared" si="8"/>
        <v>0.37</v>
      </c>
      <c r="AS64" s="59">
        <f t="shared" si="8"/>
        <v>0.375</v>
      </c>
      <c r="AT64" s="47"/>
      <c r="AU64" s="46">
        <v>40</v>
      </c>
      <c r="AV64" s="57">
        <f t="shared" si="21"/>
        <v>0.42199999999999999</v>
      </c>
      <c r="AW64" s="58">
        <f t="shared" si="21"/>
        <v>0.82899999999999996</v>
      </c>
      <c r="AX64" s="58">
        <f t="shared" si="9"/>
        <v>1.23</v>
      </c>
      <c r="AZ64" s="46">
        <v>40</v>
      </c>
      <c r="BA64" s="57">
        <f t="shared" si="22"/>
        <v>0.109</v>
      </c>
      <c r="BB64" s="59">
        <f t="shared" si="10"/>
        <v>0.161</v>
      </c>
      <c r="BC64" s="59">
        <f t="shared" si="10"/>
        <v>0.24099999999999999</v>
      </c>
      <c r="BE64" s="46">
        <v>40</v>
      </c>
      <c r="BF64" s="57">
        <f t="shared" si="23"/>
        <v>6.4000000000000001E-2</v>
      </c>
      <c r="BG64" s="59">
        <f t="shared" si="11"/>
        <v>0.161</v>
      </c>
      <c r="BH64" s="59">
        <f t="shared" si="11"/>
        <v>0.318</v>
      </c>
    </row>
    <row r="65" spans="1:60" s="50" customFormat="1" x14ac:dyDescent="0.3">
      <c r="A65" s="46">
        <v>45</v>
      </c>
      <c r="B65" s="57">
        <f t="shared" si="12"/>
        <v>0.44400000000000001</v>
      </c>
      <c r="C65" s="57">
        <f t="shared" si="0"/>
        <v>0.70899999999999996</v>
      </c>
      <c r="D65" s="57">
        <f t="shared" si="0"/>
        <v>1.349</v>
      </c>
      <c r="F65" s="47"/>
      <c r="G65" s="46">
        <v>45</v>
      </c>
      <c r="H65" s="57">
        <f t="shared" si="13"/>
        <v>0.121</v>
      </c>
      <c r="I65" s="58">
        <f t="shared" si="1"/>
        <v>0.36499999999999999</v>
      </c>
      <c r="J65" s="58">
        <f t="shared" si="1"/>
        <v>0.878</v>
      </c>
      <c r="L65" s="46">
        <v>45</v>
      </c>
      <c r="M65" s="57">
        <f t="shared" si="14"/>
        <v>0.13800000000000001</v>
      </c>
      <c r="N65" s="59">
        <f t="shared" si="2"/>
        <v>0.19600000000000001</v>
      </c>
      <c r="O65" s="59">
        <f t="shared" si="2"/>
        <v>0.313</v>
      </c>
      <c r="Q65" s="46">
        <v>45</v>
      </c>
      <c r="R65" s="57">
        <f t="shared" si="15"/>
        <v>1.6E-2</v>
      </c>
      <c r="S65" s="59">
        <f t="shared" si="3"/>
        <v>3.3000000000000002E-2</v>
      </c>
      <c r="T65" s="59">
        <f t="shared" si="3"/>
        <v>4.8000000000000001E-2</v>
      </c>
      <c r="V65" s="46">
        <v>45</v>
      </c>
      <c r="W65" s="57">
        <f t="shared" si="16"/>
        <v>0.27400000000000002</v>
      </c>
      <c r="X65" s="59">
        <f t="shared" si="4"/>
        <v>0.39100000000000001</v>
      </c>
      <c r="Y65" s="59">
        <f t="shared" si="4"/>
        <v>0.59299999999999997</v>
      </c>
      <c r="AA65" s="46">
        <v>45</v>
      </c>
      <c r="AB65" s="57">
        <f t="shared" si="17"/>
        <v>4.5999999999999999E-2</v>
      </c>
      <c r="AC65" s="59">
        <f t="shared" si="5"/>
        <v>8.7999999999999995E-2</v>
      </c>
      <c r="AD65" s="59">
        <f t="shared" si="5"/>
        <v>0.193</v>
      </c>
      <c r="AE65" s="47"/>
      <c r="AF65" s="46">
        <v>45</v>
      </c>
      <c r="AG65" s="57">
        <f t="shared" si="18"/>
        <v>0.126</v>
      </c>
      <c r="AH65" s="58">
        <f t="shared" si="18"/>
        <v>0.16600000000000001</v>
      </c>
      <c r="AI65" s="58">
        <f t="shared" si="6"/>
        <v>0.308</v>
      </c>
      <c r="AK65" s="46">
        <v>45</v>
      </c>
      <c r="AL65" s="57">
        <f t="shared" si="19"/>
        <v>0.115</v>
      </c>
      <c r="AM65" s="59">
        <f t="shared" si="7"/>
        <v>0.16800000000000001</v>
      </c>
      <c r="AN65" s="59">
        <f t="shared" si="7"/>
        <v>0.21</v>
      </c>
      <c r="AP65" s="46">
        <v>45</v>
      </c>
      <c r="AQ65" s="57">
        <f t="shared" si="20"/>
        <v>0.19900000000000001</v>
      </c>
      <c r="AR65" s="59">
        <f t="shared" si="8"/>
        <v>0.22600000000000001</v>
      </c>
      <c r="AS65" s="59">
        <f t="shared" si="8"/>
        <v>0.21199999999999999</v>
      </c>
      <c r="AT65" s="47"/>
      <c r="AU65" s="46">
        <v>45</v>
      </c>
      <c r="AV65" s="57">
        <f t="shared" si="21"/>
        <v>0.13800000000000001</v>
      </c>
      <c r="AW65" s="58">
        <f t="shared" si="21"/>
        <v>0.252</v>
      </c>
      <c r="AX65" s="58">
        <f t="shared" si="9"/>
        <v>0.54200000000000004</v>
      </c>
      <c r="AZ65" s="46">
        <v>45</v>
      </c>
      <c r="BA65" s="57">
        <f t="shared" si="22"/>
        <v>4.8000000000000001E-2</v>
      </c>
      <c r="BB65" s="59">
        <f t="shared" si="10"/>
        <v>7.4999999999999997E-2</v>
      </c>
      <c r="BC65" s="59">
        <f t="shared" si="10"/>
        <v>0.10100000000000001</v>
      </c>
      <c r="BE65" s="46">
        <v>45</v>
      </c>
      <c r="BF65" s="57">
        <f t="shared" si="23"/>
        <v>1.4E-2</v>
      </c>
      <c r="BG65" s="59">
        <f t="shared" si="11"/>
        <v>5.1999999999999998E-2</v>
      </c>
      <c r="BH65" s="59">
        <f t="shared" si="11"/>
        <v>0.108</v>
      </c>
    </row>
    <row r="66" spans="1:60" s="50" customFormat="1" x14ac:dyDescent="0.3">
      <c r="A66" s="46">
        <v>50</v>
      </c>
      <c r="B66" s="57">
        <f t="shared" si="12"/>
        <v>0.22700000000000001</v>
      </c>
      <c r="C66" s="57">
        <f t="shared" si="0"/>
        <v>0.36499999999999999</v>
      </c>
      <c r="D66" s="57">
        <f t="shared" si="0"/>
        <v>0.55100000000000005</v>
      </c>
      <c r="F66" s="47"/>
      <c r="G66" s="46">
        <v>50</v>
      </c>
      <c r="H66" s="57">
        <f t="shared" si="13"/>
        <v>3.3000000000000002E-2</v>
      </c>
      <c r="I66" s="58">
        <f t="shared" si="1"/>
        <v>0.121</v>
      </c>
      <c r="J66" s="58">
        <f t="shared" si="1"/>
        <v>0.40200000000000002</v>
      </c>
      <c r="L66" s="46">
        <v>50</v>
      </c>
      <c r="M66" s="57">
        <f t="shared" si="14"/>
        <v>4.8000000000000001E-2</v>
      </c>
      <c r="N66" s="59">
        <f>M18/1000</f>
        <v>9.6000000000000002E-2</v>
      </c>
      <c r="O66" s="59">
        <f t="shared" si="2"/>
        <v>0.13</v>
      </c>
      <c r="Q66" s="46">
        <v>50</v>
      </c>
      <c r="R66" s="57">
        <f t="shared" si="15"/>
        <v>1.0999999999999999E-2</v>
      </c>
      <c r="S66" s="59">
        <f t="shared" si="3"/>
        <v>2.3E-2</v>
      </c>
      <c r="T66" s="59">
        <f t="shared" si="3"/>
        <v>2.1999999999999999E-2</v>
      </c>
      <c r="V66" s="46">
        <v>50</v>
      </c>
      <c r="W66" s="57">
        <f t="shared" si="16"/>
        <v>0.13900000000000001</v>
      </c>
      <c r="X66" s="59">
        <f t="shared" si="4"/>
        <v>0.21199999999999999</v>
      </c>
      <c r="Y66" s="59">
        <f t="shared" si="4"/>
        <v>0.26400000000000001</v>
      </c>
      <c r="AA66" s="46">
        <v>50</v>
      </c>
      <c r="AB66" s="57">
        <f t="shared" si="17"/>
        <v>3.4000000000000002E-2</v>
      </c>
      <c r="AC66" s="59">
        <f t="shared" si="5"/>
        <v>5.2999999999999999E-2</v>
      </c>
      <c r="AD66" s="59">
        <f t="shared" si="5"/>
        <v>0.10199999999999999</v>
      </c>
      <c r="AE66" s="47"/>
      <c r="AF66" s="46">
        <v>50</v>
      </c>
      <c r="AG66" s="57">
        <f t="shared" si="18"/>
        <v>7.4999999999999997E-2</v>
      </c>
      <c r="AH66" s="58">
        <f t="shared" si="18"/>
        <v>0.111</v>
      </c>
      <c r="AI66" s="58">
        <f t="shared" si="6"/>
        <v>0.16900000000000001</v>
      </c>
      <c r="AK66" s="46">
        <v>50</v>
      </c>
      <c r="AL66" s="57">
        <f t="shared" si="19"/>
        <v>5.5E-2</v>
      </c>
      <c r="AM66" s="59">
        <f>AL18/1000</f>
        <v>7.5999999999999998E-2</v>
      </c>
      <c r="AN66" s="59">
        <f t="shared" si="7"/>
        <v>0.113</v>
      </c>
      <c r="AP66" s="46">
        <v>50</v>
      </c>
      <c r="AQ66" s="57">
        <f t="shared" si="20"/>
        <v>0.153</v>
      </c>
      <c r="AR66" s="59">
        <f t="shared" si="8"/>
        <v>0.19500000000000001</v>
      </c>
      <c r="AS66" s="59">
        <f t="shared" si="8"/>
        <v>0.18099999999999999</v>
      </c>
      <c r="AT66" s="47"/>
      <c r="AU66" s="46">
        <v>50</v>
      </c>
      <c r="AV66" s="57">
        <f t="shared" si="21"/>
        <v>5.3999999999999999E-2</v>
      </c>
      <c r="AW66" s="58">
        <f t="shared" si="21"/>
        <v>0.128</v>
      </c>
      <c r="AX66" s="58">
        <f t="shared" si="9"/>
        <v>0.23100000000000001</v>
      </c>
      <c r="AZ66" s="46">
        <v>50</v>
      </c>
      <c r="BA66" s="57">
        <f t="shared" si="22"/>
        <v>2.5000000000000001E-2</v>
      </c>
      <c r="BB66" s="59">
        <f>BA18/1000</f>
        <v>4.1000000000000002E-2</v>
      </c>
      <c r="BC66" s="59">
        <f t="shared" si="10"/>
        <v>5.1999999999999998E-2</v>
      </c>
      <c r="BE66" s="46">
        <v>50</v>
      </c>
      <c r="BF66" s="57">
        <f t="shared" si="23"/>
        <v>3.0000000000000001E-3</v>
      </c>
      <c r="BG66" s="59">
        <f t="shared" si="11"/>
        <v>1.2E-2</v>
      </c>
      <c r="BH66" s="59">
        <f t="shared" si="11"/>
        <v>5.6000000000000001E-2</v>
      </c>
    </row>
    <row r="67" spans="1:60" s="50" customFormat="1" x14ac:dyDescent="0.3">
      <c r="A67" s="46">
        <v>55</v>
      </c>
      <c r="B67" s="57">
        <f t="shared" si="12"/>
        <v>9.7000000000000003E-2</v>
      </c>
      <c r="C67" s="57">
        <f t="shared" si="0"/>
        <v>0.17499999999999999</v>
      </c>
      <c r="D67" s="57">
        <f t="shared" si="0"/>
        <v>0.26300000000000001</v>
      </c>
      <c r="F67" s="47"/>
      <c r="G67" s="46">
        <v>55</v>
      </c>
      <c r="H67" s="57">
        <f t="shared" si="13"/>
        <v>2.4E-2</v>
      </c>
      <c r="I67" s="58">
        <f t="shared" si="1"/>
        <v>4.5999999999999999E-2</v>
      </c>
      <c r="J67" s="58">
        <f t="shared" si="1"/>
        <v>0.14199999999999999</v>
      </c>
      <c r="L67" s="46">
        <v>55</v>
      </c>
      <c r="M67" s="57">
        <f t="shared" si="14"/>
        <v>2.5999999999999999E-2</v>
      </c>
      <c r="N67" s="59">
        <f t="shared" si="2"/>
        <v>4.1000000000000002E-2</v>
      </c>
      <c r="O67" s="59">
        <f>N19/1000</f>
        <v>6.4000000000000001E-2</v>
      </c>
      <c r="Q67" s="46">
        <v>55</v>
      </c>
      <c r="R67" s="57">
        <f t="shared" si="15"/>
        <v>4.0000000000000001E-3</v>
      </c>
      <c r="S67" s="59">
        <f t="shared" si="3"/>
        <v>6.0000000000000001E-3</v>
      </c>
      <c r="T67" s="59">
        <f t="shared" si="3"/>
        <v>1.2E-2</v>
      </c>
      <c r="V67" s="46">
        <v>55</v>
      </c>
      <c r="W67" s="57">
        <f t="shared" si="16"/>
        <v>7.4999999999999997E-2</v>
      </c>
      <c r="X67" s="59">
        <f t="shared" si="4"/>
        <v>0.10299999999999999</v>
      </c>
      <c r="Y67" s="59">
        <f t="shared" si="4"/>
        <v>0.13</v>
      </c>
      <c r="AA67" s="46">
        <v>55</v>
      </c>
      <c r="AB67" s="57">
        <f t="shared" si="17"/>
        <v>1.7999999999999999E-2</v>
      </c>
      <c r="AC67" s="59">
        <f t="shared" si="5"/>
        <v>3.9E-2</v>
      </c>
      <c r="AD67" s="59">
        <f t="shared" si="5"/>
        <v>0.05</v>
      </c>
      <c r="AE67" s="47"/>
      <c r="AF67" s="46">
        <v>55</v>
      </c>
      <c r="AG67" s="57">
        <f t="shared" si="18"/>
        <v>3.6999999999999998E-2</v>
      </c>
      <c r="AH67" s="58">
        <f t="shared" si="18"/>
        <v>6.7000000000000004E-2</v>
      </c>
      <c r="AI67" s="58">
        <f t="shared" si="6"/>
        <v>0.125</v>
      </c>
      <c r="AK67" s="46">
        <v>55</v>
      </c>
      <c r="AL67" s="57">
        <f t="shared" si="19"/>
        <v>2.5999999999999999E-2</v>
      </c>
      <c r="AM67" s="59">
        <f>AL19/1000</f>
        <v>2.9000000000000001E-2</v>
      </c>
      <c r="AN67" s="59">
        <f>AM19/1000</f>
        <v>5.8999999999999997E-2</v>
      </c>
      <c r="AP67" s="46">
        <v>55</v>
      </c>
      <c r="AQ67" s="57">
        <f t="shared" si="20"/>
        <v>0.10299999999999999</v>
      </c>
      <c r="AR67" s="59">
        <f t="shared" si="8"/>
        <v>0.122</v>
      </c>
      <c r="AS67" s="59">
        <f t="shared" si="8"/>
        <v>0.14000000000000001</v>
      </c>
      <c r="AT67" s="47"/>
      <c r="AU67" s="46">
        <v>55</v>
      </c>
      <c r="AV67" s="57">
        <f t="shared" si="21"/>
        <v>1.0999999999999999E-2</v>
      </c>
      <c r="AW67" s="58">
        <f t="shared" si="21"/>
        <v>4.5999999999999999E-2</v>
      </c>
      <c r="AX67" s="58">
        <f t="shared" si="9"/>
        <v>0.10299999999999999</v>
      </c>
      <c r="AZ67" s="46">
        <v>55</v>
      </c>
      <c r="BA67" s="57">
        <f t="shared" si="22"/>
        <v>2.9000000000000001E-2</v>
      </c>
      <c r="BB67" s="59">
        <f>BA19/1000</f>
        <v>3.4000000000000002E-2</v>
      </c>
      <c r="BC67" s="59">
        <f>BB19/1000</f>
        <v>2.9000000000000001E-2</v>
      </c>
      <c r="BE67" s="46">
        <v>55</v>
      </c>
      <c r="BF67" s="57">
        <f t="shared" si="23"/>
        <v>4.0000000000000001E-3</v>
      </c>
      <c r="BG67" s="59">
        <f t="shared" si="11"/>
        <v>5.0000000000000001E-3</v>
      </c>
      <c r="BH67" s="59">
        <f t="shared" si="11"/>
        <v>1.4999999999999999E-2</v>
      </c>
    </row>
    <row r="68" spans="1:60" s="50" customFormat="1" x14ac:dyDescent="0.3">
      <c r="A68" s="46">
        <v>60</v>
      </c>
      <c r="B68" s="57">
        <f t="shared" si="12"/>
        <v>4.4999999999999998E-2</v>
      </c>
      <c r="C68" s="57">
        <f t="shared" si="0"/>
        <v>8.4000000000000005E-2</v>
      </c>
      <c r="D68" s="57">
        <f t="shared" si="0"/>
        <v>0.14499999999999999</v>
      </c>
      <c r="F68" s="52"/>
      <c r="G68" s="46">
        <v>60</v>
      </c>
      <c r="H68" s="57">
        <f t="shared" si="13"/>
        <v>6.0000000000000001E-3</v>
      </c>
      <c r="I68" s="58">
        <f t="shared" si="1"/>
        <v>2.7E-2</v>
      </c>
      <c r="J68" s="58">
        <f t="shared" si="1"/>
        <v>0.06</v>
      </c>
      <c r="L68" s="46">
        <v>60</v>
      </c>
      <c r="M68" s="57">
        <f t="shared" si="14"/>
        <v>8.0000000000000002E-3</v>
      </c>
      <c r="N68" s="59">
        <f t="shared" si="2"/>
        <v>1.4E-2</v>
      </c>
      <c r="O68" s="59">
        <f t="shared" si="2"/>
        <v>2.5999999999999999E-2</v>
      </c>
      <c r="Q68" s="46">
        <v>60</v>
      </c>
      <c r="R68" s="57">
        <f t="shared" si="15"/>
        <v>3.0000000000000001E-3</v>
      </c>
      <c r="S68" s="59">
        <f t="shared" si="3"/>
        <v>8.9999999999999993E-3</v>
      </c>
      <c r="T68" s="59">
        <f t="shared" si="3"/>
        <v>8.0000000000000002E-3</v>
      </c>
      <c r="V68" s="46">
        <v>60</v>
      </c>
      <c r="W68" s="57">
        <f t="shared" si="16"/>
        <v>3.5000000000000003E-2</v>
      </c>
      <c r="X68" s="59">
        <f t="shared" si="4"/>
        <v>4.3999999999999997E-2</v>
      </c>
      <c r="Y68" s="59">
        <f t="shared" si="4"/>
        <v>5.8999999999999997E-2</v>
      </c>
      <c r="AA68" s="46">
        <v>60</v>
      </c>
      <c r="AB68" s="57">
        <f t="shared" si="17"/>
        <v>1.2E-2</v>
      </c>
      <c r="AC68" s="59">
        <f t="shared" si="5"/>
        <v>1.9E-2</v>
      </c>
      <c r="AD68" s="59">
        <f t="shared" si="5"/>
        <v>0.04</v>
      </c>
      <c r="AE68" s="52"/>
      <c r="AF68" s="46">
        <v>60</v>
      </c>
      <c r="AG68" s="57">
        <f t="shared" si="18"/>
        <v>2.7E-2</v>
      </c>
      <c r="AH68" s="58">
        <f t="shared" si="18"/>
        <v>4.1000000000000002E-2</v>
      </c>
      <c r="AI68" s="58">
        <f t="shared" si="6"/>
        <v>8.6999999999999994E-2</v>
      </c>
      <c r="AK68" s="46">
        <v>60</v>
      </c>
      <c r="AL68" s="57">
        <f t="shared" si="19"/>
        <v>1.2E-2</v>
      </c>
      <c r="AM68" s="59">
        <f>AL20/1000</f>
        <v>1.4E-2</v>
      </c>
      <c r="AN68" s="59">
        <f>AM20/1000</f>
        <v>0.02</v>
      </c>
      <c r="AP68" s="46">
        <v>60</v>
      </c>
      <c r="AQ68" s="57">
        <f t="shared" si="20"/>
        <v>5.0999999999999997E-2</v>
      </c>
      <c r="AR68" s="59">
        <f t="shared" si="8"/>
        <v>9.2999999999999999E-2</v>
      </c>
      <c r="AS68" s="59">
        <f t="shared" si="8"/>
        <v>0.10299999999999999</v>
      </c>
      <c r="AT68" s="52"/>
      <c r="AU68" s="46">
        <v>60</v>
      </c>
      <c r="AV68" s="57">
        <f t="shared" si="21"/>
        <v>6.0000000000000001E-3</v>
      </c>
      <c r="AW68" s="58">
        <f t="shared" si="21"/>
        <v>8.9999999999999993E-3</v>
      </c>
      <c r="AX68" s="58">
        <f t="shared" si="9"/>
        <v>3.7999999999999999E-2</v>
      </c>
      <c r="AZ68" s="46">
        <v>60</v>
      </c>
      <c r="BA68" s="57">
        <f t="shared" si="22"/>
        <v>0.01</v>
      </c>
      <c r="BB68" s="59">
        <f>BA20/1000</f>
        <v>2.1000000000000001E-2</v>
      </c>
      <c r="BC68" s="59">
        <f>BB20/1000</f>
        <v>0.02</v>
      </c>
      <c r="BE68" s="46">
        <v>60</v>
      </c>
      <c r="BF68" s="57">
        <f t="shared" si="23"/>
        <v>0</v>
      </c>
      <c r="BG68" s="59">
        <f t="shared" si="11"/>
        <v>4.0000000000000001E-3</v>
      </c>
      <c r="BH68" s="59">
        <f t="shared" si="11"/>
        <v>1.2999999999999999E-2</v>
      </c>
    </row>
    <row r="69" spans="1:60" s="50" customFormat="1" x14ac:dyDescent="0.3">
      <c r="A69" s="46">
        <v>65</v>
      </c>
      <c r="B69" s="57">
        <f t="shared" si="12"/>
        <v>1.9E-2</v>
      </c>
      <c r="C69" s="57">
        <f t="shared" si="0"/>
        <v>2.9000000000000001E-2</v>
      </c>
      <c r="D69" s="57">
        <f t="shared" si="0"/>
        <v>4.8000000000000001E-2</v>
      </c>
      <c r="F69" s="52"/>
      <c r="G69" s="46">
        <v>65</v>
      </c>
      <c r="H69" s="57">
        <f t="shared" si="13"/>
        <v>1E-3</v>
      </c>
      <c r="I69" s="58">
        <f t="shared" si="1"/>
        <v>5.0000000000000001E-3</v>
      </c>
      <c r="J69" s="58">
        <f t="shared" si="1"/>
        <v>3.3000000000000002E-2</v>
      </c>
      <c r="L69" s="46">
        <v>65</v>
      </c>
      <c r="M69" s="57">
        <f t="shared" si="14"/>
        <v>0.01</v>
      </c>
      <c r="N69" s="59">
        <f t="shared" si="2"/>
        <v>7.0000000000000001E-3</v>
      </c>
      <c r="O69" s="59">
        <f t="shared" si="2"/>
        <v>8.9999999999999993E-3</v>
      </c>
      <c r="Q69" s="46">
        <v>65</v>
      </c>
      <c r="R69" s="57">
        <f t="shared" si="15"/>
        <v>2E-3</v>
      </c>
      <c r="S69" s="59">
        <f t="shared" si="3"/>
        <v>1E-3</v>
      </c>
      <c r="T69" s="59">
        <f t="shared" si="3"/>
        <v>4.0000000000000001E-3</v>
      </c>
      <c r="V69" s="46">
        <v>65</v>
      </c>
      <c r="W69" s="57">
        <f t="shared" si="16"/>
        <v>1.4E-2</v>
      </c>
      <c r="X69" s="59">
        <f t="shared" si="4"/>
        <v>2.4E-2</v>
      </c>
      <c r="Y69" s="59">
        <f t="shared" si="4"/>
        <v>2.3E-2</v>
      </c>
      <c r="AA69" s="46">
        <v>65</v>
      </c>
      <c r="AB69" s="57">
        <f t="shared" si="17"/>
        <v>1.7000000000000001E-2</v>
      </c>
      <c r="AC69" s="59">
        <f t="shared" si="5"/>
        <v>2.5000000000000001E-2</v>
      </c>
      <c r="AD69" s="59">
        <f t="shared" si="5"/>
        <v>2.1000000000000001E-2</v>
      </c>
      <c r="AE69" s="52"/>
      <c r="AF69" s="46">
        <v>65</v>
      </c>
      <c r="AG69" s="57">
        <f t="shared" si="18"/>
        <v>0.01</v>
      </c>
      <c r="AH69" s="58">
        <f t="shared" si="18"/>
        <v>0.02</v>
      </c>
      <c r="AI69" s="58">
        <f t="shared" si="6"/>
        <v>3.1E-2</v>
      </c>
      <c r="AK69" s="46">
        <v>65</v>
      </c>
      <c r="AL69" s="57">
        <f t="shared" si="19"/>
        <v>3.0000000000000001E-3</v>
      </c>
      <c r="AM69" s="59">
        <f>AL21/1000</f>
        <v>8.0000000000000002E-3</v>
      </c>
      <c r="AN69" s="59">
        <f>AM21/1000</f>
        <v>1.0999999999999999E-2</v>
      </c>
      <c r="AP69" s="46">
        <v>65</v>
      </c>
      <c r="AQ69" s="57">
        <f t="shared" si="20"/>
        <v>3.3000000000000002E-2</v>
      </c>
      <c r="AR69" s="59">
        <f t="shared" si="8"/>
        <v>3.1E-2</v>
      </c>
      <c r="AS69" s="59">
        <f t="shared" si="8"/>
        <v>5.2999999999999999E-2</v>
      </c>
      <c r="AT69" s="52"/>
      <c r="AU69" s="46">
        <v>65</v>
      </c>
      <c r="AV69" s="57">
        <f t="shared" si="21"/>
        <v>4.0000000000000001E-3</v>
      </c>
      <c r="AW69" s="58">
        <f t="shared" si="21"/>
        <v>5.0000000000000001E-3</v>
      </c>
      <c r="AX69" s="58">
        <f t="shared" si="9"/>
        <v>3.0000000000000001E-3</v>
      </c>
      <c r="AZ69" s="46">
        <v>65</v>
      </c>
      <c r="BA69" s="57">
        <f t="shared" si="22"/>
        <v>3.0000000000000001E-3</v>
      </c>
      <c r="BB69" s="59">
        <f>BA21/1000</f>
        <v>4.0000000000000001E-3</v>
      </c>
      <c r="BC69" s="59">
        <f>BB21/1000</f>
        <v>0.01</v>
      </c>
      <c r="BE69" s="46">
        <v>65</v>
      </c>
      <c r="BF69" s="57">
        <f t="shared" si="23"/>
        <v>1E-3</v>
      </c>
      <c r="BG69" s="59">
        <f t="shared" si="11"/>
        <v>2E-3</v>
      </c>
      <c r="BH69" s="59">
        <f t="shared" si="11"/>
        <v>8.0000000000000002E-3</v>
      </c>
    </row>
    <row r="70" spans="1:60" s="49" customFormat="1" x14ac:dyDescent="0.3">
      <c r="A70" s="46" t="s">
        <v>23</v>
      </c>
      <c r="B70" s="57">
        <f t="shared" si="12"/>
        <v>2.5999999999999999E-2</v>
      </c>
      <c r="C70" s="57">
        <f t="shared" si="0"/>
        <v>4.2999999999999997E-2</v>
      </c>
      <c r="D70" s="57">
        <f t="shared" si="0"/>
        <v>4.2000000000000003E-2</v>
      </c>
      <c r="E70" s="47"/>
      <c r="F70" s="47"/>
      <c r="G70" s="46" t="s">
        <v>23</v>
      </c>
      <c r="H70" s="57">
        <f>G22/1000</f>
        <v>1E-3</v>
      </c>
      <c r="I70" s="58">
        <f t="shared" si="1"/>
        <v>6.0000000000000001E-3</v>
      </c>
      <c r="J70" s="58">
        <f t="shared" si="1"/>
        <v>2.4E-2</v>
      </c>
      <c r="K70" s="47"/>
      <c r="L70" s="46" t="s">
        <v>23</v>
      </c>
      <c r="M70" s="57">
        <f>L22/1000</f>
        <v>6.0000000000000001E-3</v>
      </c>
      <c r="N70" s="59">
        <f t="shared" si="2"/>
        <v>8.0000000000000002E-3</v>
      </c>
      <c r="O70" s="59">
        <f t="shared" si="2"/>
        <v>1.4E-2</v>
      </c>
      <c r="P70" s="47"/>
      <c r="Q70" s="46" t="s">
        <v>23</v>
      </c>
      <c r="R70" s="57">
        <f>Q22/1000</f>
        <v>1E-3</v>
      </c>
      <c r="S70" s="59">
        <f t="shared" si="3"/>
        <v>5.0000000000000001E-3</v>
      </c>
      <c r="T70" s="59">
        <f t="shared" si="3"/>
        <v>0.01</v>
      </c>
      <c r="U70" s="47"/>
      <c r="V70" s="46" t="s">
        <v>23</v>
      </c>
      <c r="W70" s="57">
        <f>V22/1000</f>
        <v>3.5999999999999997E-2</v>
      </c>
      <c r="X70" s="59">
        <f t="shared" si="4"/>
        <v>4.5999999999999999E-2</v>
      </c>
      <c r="Y70" s="59">
        <f t="shared" si="4"/>
        <v>5.2999999999999999E-2</v>
      </c>
      <c r="Z70" s="47"/>
      <c r="AA70" s="46" t="s">
        <v>23</v>
      </c>
      <c r="AB70" s="57">
        <f>AA22/1000</f>
        <v>1.7999999999999999E-2</v>
      </c>
      <c r="AC70" s="59">
        <f t="shared" si="5"/>
        <v>4.2999999999999997E-2</v>
      </c>
      <c r="AD70" s="59">
        <f t="shared" si="5"/>
        <v>6.3E-2</v>
      </c>
      <c r="AE70" s="47"/>
      <c r="AF70" s="46" t="s">
        <v>23</v>
      </c>
      <c r="AG70" s="57">
        <f>AF22/1000</f>
        <v>5.8000000000000003E-2</v>
      </c>
      <c r="AH70" s="58">
        <f t="shared" si="18"/>
        <v>6.5000000000000002E-2</v>
      </c>
      <c r="AI70" s="58">
        <f t="shared" si="6"/>
        <v>8.6999999999999994E-2</v>
      </c>
      <c r="AJ70" s="47"/>
      <c r="AK70" s="46" t="s">
        <v>23</v>
      </c>
      <c r="AL70" s="57">
        <f>AK22/1000</f>
        <v>5.0000000000000001E-3</v>
      </c>
      <c r="AM70" s="59">
        <f>AL22/1000</f>
        <v>8.0000000000000002E-3</v>
      </c>
      <c r="AN70" s="59">
        <f>AM22/1000</f>
        <v>1.4E-2</v>
      </c>
      <c r="AO70" s="47"/>
      <c r="AP70" s="46" t="s">
        <v>23</v>
      </c>
      <c r="AQ70" s="57">
        <f>AP22/1000</f>
        <v>7.9000000000000001E-2</v>
      </c>
      <c r="AR70" s="59">
        <f t="shared" si="8"/>
        <v>9.7000000000000003E-2</v>
      </c>
      <c r="AS70" s="59">
        <f t="shared" si="8"/>
        <v>0.14000000000000001</v>
      </c>
      <c r="AT70" s="47"/>
      <c r="AU70" s="46" t="s">
        <v>23</v>
      </c>
      <c r="AV70" s="57">
        <f>AU22/1000</f>
        <v>3.0000000000000001E-3</v>
      </c>
      <c r="AW70" s="58">
        <f t="shared" si="21"/>
        <v>7.0000000000000001E-3</v>
      </c>
      <c r="AX70" s="58">
        <f t="shared" si="9"/>
        <v>8.9999999999999993E-3</v>
      </c>
      <c r="AY70" s="47"/>
      <c r="AZ70" s="46" t="s">
        <v>23</v>
      </c>
      <c r="BA70" s="57">
        <f>AZ22/1000</f>
        <v>2.5999999999999999E-2</v>
      </c>
      <c r="BB70" s="59">
        <f>BA22/1000</f>
        <v>0.02</v>
      </c>
      <c r="BC70" s="59">
        <f>BB22/1000</f>
        <v>0.02</v>
      </c>
      <c r="BD70" s="47"/>
      <c r="BE70" s="46" t="s">
        <v>23</v>
      </c>
      <c r="BF70" s="57">
        <f>BE22/1000</f>
        <v>0</v>
      </c>
      <c r="BG70" s="59">
        <f t="shared" si="11"/>
        <v>0</v>
      </c>
      <c r="BH70" s="59">
        <f t="shared" si="11"/>
        <v>2E-3</v>
      </c>
    </row>
    <row r="71" spans="1:60" s="49" customFormat="1" x14ac:dyDescent="0.3">
      <c r="A71" s="46"/>
      <c r="B71" s="46"/>
      <c r="C71" s="47"/>
      <c r="D71" s="47"/>
      <c r="E71" s="47"/>
      <c r="F71" s="47"/>
      <c r="G71" s="48"/>
      <c r="H71" s="47"/>
      <c r="I71" s="47"/>
      <c r="J71" s="47"/>
      <c r="K71" s="48"/>
      <c r="L71" s="48"/>
      <c r="M71" s="47"/>
      <c r="N71" s="47"/>
      <c r="O71" s="47"/>
      <c r="P71" s="48"/>
      <c r="Q71" s="48"/>
      <c r="R71" s="47"/>
      <c r="S71" s="47"/>
      <c r="T71" s="47"/>
      <c r="U71" s="48"/>
      <c r="V71" s="48"/>
      <c r="W71" s="47"/>
      <c r="X71" s="47"/>
      <c r="Y71" s="47"/>
      <c r="Z71" s="48"/>
      <c r="AA71" s="48"/>
      <c r="AB71" s="47"/>
      <c r="AC71" s="47"/>
      <c r="AD71" s="47"/>
      <c r="AE71" s="47"/>
      <c r="AF71" s="48"/>
      <c r="AG71" s="47"/>
      <c r="AH71" s="47"/>
      <c r="AI71" s="47"/>
      <c r="AJ71" s="48"/>
      <c r="AK71" s="48"/>
      <c r="AL71" s="47"/>
      <c r="AM71" s="47"/>
      <c r="AN71" s="47"/>
      <c r="AO71" s="48"/>
      <c r="AP71" s="48"/>
      <c r="AQ71" s="47"/>
      <c r="AR71" s="47"/>
      <c r="AS71" s="47"/>
      <c r="AT71" s="47"/>
      <c r="AU71" s="48"/>
      <c r="AV71" s="47"/>
      <c r="AW71" s="47"/>
      <c r="AX71" s="47"/>
      <c r="AY71" s="48"/>
      <c r="AZ71" s="48"/>
      <c r="BA71" s="47"/>
      <c r="BB71" s="47"/>
      <c r="BC71" s="47"/>
      <c r="BD71" s="48"/>
      <c r="BE71" s="48"/>
      <c r="BF71" s="47"/>
      <c r="BG71" s="47"/>
      <c r="BH71" s="47"/>
    </row>
    <row r="72" spans="1:60" s="49" customFormat="1" x14ac:dyDescent="0.3">
      <c r="A72" s="46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</row>
    <row r="73" spans="1:60" s="49" customFormat="1" x14ac:dyDescent="0.3">
      <c r="A73" s="46" t="s">
        <v>12</v>
      </c>
      <c r="B73" s="46" t="s">
        <v>13</v>
      </c>
      <c r="C73" s="48" t="s">
        <v>14</v>
      </c>
      <c r="D73" s="46" t="s">
        <v>31</v>
      </c>
      <c r="E73" s="46" t="s">
        <v>32</v>
      </c>
      <c r="F73" s="48" t="s">
        <v>33</v>
      </c>
      <c r="G73" s="60" t="s">
        <v>12</v>
      </c>
      <c r="H73" s="60" t="s">
        <v>13</v>
      </c>
      <c r="I73" s="61" t="s">
        <v>14</v>
      </c>
      <c r="J73" s="56" t="s">
        <v>34</v>
      </c>
      <c r="K73" s="46" t="s">
        <v>20</v>
      </c>
      <c r="L73" s="46" t="s">
        <v>20</v>
      </c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8"/>
      <c r="AF73" s="60"/>
      <c r="AG73" s="60"/>
      <c r="AH73" s="61"/>
      <c r="AI73" s="62"/>
      <c r="AJ73" s="46"/>
      <c r="AK73" s="60"/>
      <c r="AM73" s="47"/>
      <c r="AN73" s="47"/>
      <c r="AO73" s="47"/>
      <c r="AP73" s="47"/>
      <c r="AQ73" s="47"/>
      <c r="AR73" s="47"/>
      <c r="AS73" s="47"/>
      <c r="AT73" s="48"/>
      <c r="AU73" s="60"/>
      <c r="AV73" s="60"/>
      <c r="AW73" s="61"/>
      <c r="AX73" s="62"/>
      <c r="AY73" s="46"/>
      <c r="AZ73" s="60"/>
      <c r="BB73" s="47"/>
      <c r="BC73" s="47"/>
      <c r="BD73" s="47"/>
      <c r="BE73" s="47"/>
      <c r="BF73" s="47"/>
      <c r="BG73" s="47"/>
      <c r="BH73" s="47"/>
    </row>
    <row r="74" spans="1:60" s="49" customFormat="1" x14ac:dyDescent="0.3">
      <c r="A74" s="63">
        <v>93123509.794491068</v>
      </c>
      <c r="B74" s="64">
        <v>68264170.89370741</v>
      </c>
      <c r="C74" s="65">
        <v>54905034.668646231</v>
      </c>
      <c r="D74" s="47">
        <f>A74/1000</f>
        <v>93123.509794491067</v>
      </c>
      <c r="E74" s="47">
        <f>B74/1000</f>
        <v>68264.170893707415</v>
      </c>
      <c r="F74" s="47">
        <f>C74/1000</f>
        <v>54905.034668646229</v>
      </c>
      <c r="G74" s="47">
        <f>ROUND(D74,0)</f>
        <v>93124</v>
      </c>
      <c r="H74" s="47">
        <f>ROUND(E74,0)</f>
        <v>68264</v>
      </c>
      <c r="I74" s="47">
        <f>ROUND(F74,0)</f>
        <v>54905</v>
      </c>
      <c r="J74" s="47">
        <f>I74-H74</f>
        <v>-13359</v>
      </c>
      <c r="K74" s="66">
        <f>I74/H74</f>
        <v>0.80430387905777567</v>
      </c>
      <c r="L74" s="51">
        <f>ROUND(K74,2)</f>
        <v>0.8</v>
      </c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66"/>
      <c r="AK74" s="51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66"/>
      <c r="AZ74" s="51"/>
      <c r="BA74" s="47"/>
      <c r="BB74" s="47"/>
      <c r="BC74" s="47"/>
      <c r="BD74" s="47"/>
      <c r="BE74" s="47"/>
      <c r="BF74" s="47"/>
      <c r="BG74" s="47"/>
      <c r="BH74" s="47"/>
    </row>
    <row r="75" spans="1:60" s="49" customFormat="1" x14ac:dyDescent="0.3">
      <c r="A75" s="63">
        <v>48303353.158640988</v>
      </c>
      <c r="B75" s="64">
        <v>39208527.653886318</v>
      </c>
      <c r="C75" s="65">
        <v>33486520.639477093</v>
      </c>
      <c r="D75" s="47">
        <f t="shared" ref="D75:F87" si="24">A75/1000</f>
        <v>48303.353158640988</v>
      </c>
      <c r="E75" s="47">
        <f t="shared" si="24"/>
        <v>39208.527653886318</v>
      </c>
      <c r="F75" s="47">
        <f t="shared" si="24"/>
        <v>33486.520639477094</v>
      </c>
      <c r="G75" s="47">
        <f t="shared" ref="G75:I87" si="25">ROUND(D75,0)</f>
        <v>48303</v>
      </c>
      <c r="H75" s="47">
        <f t="shared" si="25"/>
        <v>39209</v>
      </c>
      <c r="I75" s="47">
        <f t="shared" si="25"/>
        <v>33487</v>
      </c>
      <c r="J75" s="47">
        <f>I75-H75</f>
        <v>-5722</v>
      </c>
      <c r="K75" s="66">
        <f t="shared" ref="K75:K87" si="26">I75/H75</f>
        <v>0.85406411793210746</v>
      </c>
      <c r="L75" s="51">
        <f>ROUND(K75,2)</f>
        <v>0.85</v>
      </c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66"/>
      <c r="AK75" s="51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66"/>
      <c r="AZ75" s="51"/>
      <c r="BA75" s="47"/>
      <c r="BB75" s="47"/>
      <c r="BC75" s="47"/>
      <c r="BD75" s="47"/>
      <c r="BE75" s="47"/>
      <c r="BF75" s="47"/>
      <c r="BG75" s="47"/>
      <c r="BH75" s="47"/>
    </row>
    <row r="76" spans="1:60" s="49" customFormat="1" x14ac:dyDescent="0.3">
      <c r="A76" s="63">
        <v>29132919.108215716</v>
      </c>
      <c r="B76" s="64">
        <v>27647570.505613789</v>
      </c>
      <c r="C76" s="65">
        <v>25665814.305130765</v>
      </c>
      <c r="D76" s="47">
        <f t="shared" si="24"/>
        <v>29132.919108215716</v>
      </c>
      <c r="E76" s="47">
        <f t="shared" si="24"/>
        <v>27647.570505613789</v>
      </c>
      <c r="F76" s="47">
        <f t="shared" si="24"/>
        <v>25665.814305130763</v>
      </c>
      <c r="G76" s="47">
        <f t="shared" si="25"/>
        <v>29133</v>
      </c>
      <c r="H76" s="47">
        <f t="shared" si="25"/>
        <v>27648</v>
      </c>
      <c r="I76" s="47">
        <f t="shared" si="25"/>
        <v>25666</v>
      </c>
      <c r="J76" s="47">
        <f t="shared" ref="J76:J87" si="27">I76-H76</f>
        <v>-1982</v>
      </c>
      <c r="K76" s="66">
        <f t="shared" si="26"/>
        <v>0.92831307870370372</v>
      </c>
      <c r="L76" s="51">
        <f t="shared" ref="L76:L87" si="28">ROUND(K76,2)</f>
        <v>0.93</v>
      </c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66"/>
      <c r="AK76" s="51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66"/>
      <c r="AZ76" s="51"/>
      <c r="BA76" s="47"/>
      <c r="BB76" s="47"/>
      <c r="BC76" s="47"/>
      <c r="BD76" s="47"/>
      <c r="BE76" s="47"/>
      <c r="BF76" s="47"/>
      <c r="BG76" s="47"/>
      <c r="BH76" s="47"/>
    </row>
    <row r="77" spans="1:60" s="49" customFormat="1" x14ac:dyDescent="0.3">
      <c r="A77" s="63">
        <v>15538629.828314316</v>
      </c>
      <c r="B77" s="64">
        <v>19024302.909127355</v>
      </c>
      <c r="C77" s="65">
        <v>19862900.898485806</v>
      </c>
      <c r="D77" s="47">
        <f t="shared" si="24"/>
        <v>15538.629828314315</v>
      </c>
      <c r="E77" s="47">
        <f t="shared" si="24"/>
        <v>19024.302909127353</v>
      </c>
      <c r="F77" s="47">
        <f t="shared" si="24"/>
        <v>19862.900898485805</v>
      </c>
      <c r="G77" s="47">
        <f t="shared" si="25"/>
        <v>15539</v>
      </c>
      <c r="H77" s="47">
        <f t="shared" si="25"/>
        <v>19024</v>
      </c>
      <c r="I77" s="47">
        <f t="shared" si="25"/>
        <v>19863</v>
      </c>
      <c r="J77" s="47">
        <f t="shared" si="27"/>
        <v>839</v>
      </c>
      <c r="K77" s="66">
        <f t="shared" si="26"/>
        <v>1.0441021867115223</v>
      </c>
      <c r="L77" s="51">
        <f t="shared" si="28"/>
        <v>1.04</v>
      </c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66"/>
      <c r="AK77" s="51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66"/>
      <c r="AZ77" s="51"/>
      <c r="BA77" s="47"/>
      <c r="BB77" s="47"/>
      <c r="BC77" s="47"/>
      <c r="BD77" s="47"/>
      <c r="BE77" s="47"/>
      <c r="BF77" s="47"/>
      <c r="BG77" s="47"/>
      <c r="BH77" s="47"/>
    </row>
    <row r="78" spans="1:60" s="49" customFormat="1" x14ac:dyDescent="0.3">
      <c r="A78" s="63">
        <v>6060327.3387142308</v>
      </c>
      <c r="B78" s="64">
        <v>8565223.5075502973</v>
      </c>
      <c r="C78" s="65">
        <v>12461487.141602691</v>
      </c>
      <c r="D78" s="47">
        <f t="shared" si="24"/>
        <v>6060.3273387142308</v>
      </c>
      <c r="E78" s="47">
        <f t="shared" si="24"/>
        <v>8565.2235075502977</v>
      </c>
      <c r="F78" s="47">
        <f t="shared" si="24"/>
        <v>12461.487141602691</v>
      </c>
      <c r="G78" s="47">
        <f t="shared" si="25"/>
        <v>6060</v>
      </c>
      <c r="H78" s="47">
        <f t="shared" si="25"/>
        <v>8565</v>
      </c>
      <c r="I78" s="47">
        <f t="shared" si="25"/>
        <v>12461</v>
      </c>
      <c r="J78" s="47">
        <f t="shared" si="27"/>
        <v>3896</v>
      </c>
      <c r="K78" s="66">
        <f t="shared" si="26"/>
        <v>1.4548744892002334</v>
      </c>
      <c r="L78" s="51">
        <f t="shared" si="28"/>
        <v>1.45</v>
      </c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66"/>
      <c r="AK78" s="51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66"/>
      <c r="AZ78" s="51"/>
      <c r="BA78" s="47"/>
      <c r="BB78" s="47"/>
      <c r="BC78" s="47"/>
      <c r="BD78" s="47"/>
      <c r="BE78" s="47"/>
      <c r="BF78" s="47"/>
      <c r="BG78" s="47"/>
      <c r="BH78" s="47"/>
    </row>
    <row r="79" spans="1:60" s="49" customFormat="1" x14ac:dyDescent="0.3">
      <c r="A79" s="63">
        <v>2370291.1907281992</v>
      </c>
      <c r="B79" s="64">
        <v>3705687.3875138732</v>
      </c>
      <c r="C79" s="65">
        <v>6114448.675744704</v>
      </c>
      <c r="D79" s="47">
        <f t="shared" si="24"/>
        <v>2370.2911907281991</v>
      </c>
      <c r="E79" s="47">
        <f t="shared" si="24"/>
        <v>3705.6873875138731</v>
      </c>
      <c r="F79" s="47">
        <f t="shared" si="24"/>
        <v>6114.4486757447039</v>
      </c>
      <c r="G79" s="47">
        <f t="shared" si="25"/>
        <v>2370</v>
      </c>
      <c r="H79" s="47">
        <f t="shared" si="25"/>
        <v>3706</v>
      </c>
      <c r="I79" s="47">
        <f t="shared" si="25"/>
        <v>6114</v>
      </c>
      <c r="J79" s="47">
        <f t="shared" si="27"/>
        <v>2408</v>
      </c>
      <c r="K79" s="66">
        <f t="shared" si="26"/>
        <v>1.6497571505666486</v>
      </c>
      <c r="L79" s="51">
        <f t="shared" si="28"/>
        <v>1.65</v>
      </c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66"/>
      <c r="AK79" s="51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66"/>
      <c r="AZ79" s="51"/>
      <c r="BA79" s="47"/>
      <c r="BB79" s="47"/>
      <c r="BC79" s="47"/>
      <c r="BD79" s="47"/>
      <c r="BE79" s="47"/>
      <c r="BF79" s="47"/>
      <c r="BG79" s="47"/>
      <c r="BH79" s="47"/>
    </row>
    <row r="80" spans="1:60" s="49" customFormat="1" x14ac:dyDescent="0.3">
      <c r="A80" s="63">
        <v>825970.02452498768</v>
      </c>
      <c r="B80" s="64">
        <v>1435906.8383926032</v>
      </c>
      <c r="C80" s="65">
        <v>2891259.9758151863</v>
      </c>
      <c r="D80" s="47">
        <f t="shared" si="24"/>
        <v>825.97002452498771</v>
      </c>
      <c r="E80" s="47">
        <f t="shared" si="24"/>
        <v>1435.9068383926033</v>
      </c>
      <c r="F80" s="47">
        <f t="shared" si="24"/>
        <v>2891.2599758151864</v>
      </c>
      <c r="G80" s="47">
        <f t="shared" si="25"/>
        <v>826</v>
      </c>
      <c r="H80" s="47">
        <f t="shared" si="25"/>
        <v>1436</v>
      </c>
      <c r="I80" s="47">
        <f t="shared" si="25"/>
        <v>2891</v>
      </c>
      <c r="J80" s="47">
        <f t="shared" si="27"/>
        <v>1455</v>
      </c>
      <c r="K80" s="66">
        <f t="shared" si="26"/>
        <v>2.0132311977715878</v>
      </c>
      <c r="L80" s="51">
        <f t="shared" si="28"/>
        <v>2.0099999999999998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66"/>
      <c r="AK80" s="51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66"/>
      <c r="AZ80" s="51"/>
      <c r="BA80" s="47"/>
      <c r="BB80" s="47"/>
      <c r="BC80" s="47"/>
      <c r="BD80" s="47"/>
      <c r="BE80" s="47"/>
      <c r="BF80" s="47"/>
      <c r="BG80" s="47"/>
      <c r="BH80" s="47"/>
    </row>
    <row r="81" spans="1:60" s="49" customFormat="1" x14ac:dyDescent="0.3">
      <c r="A81" s="63">
        <v>344172.4789397312</v>
      </c>
      <c r="B81" s="64">
        <v>574881.41906493658</v>
      </c>
      <c r="C81" s="65">
        <v>997367.43852118333</v>
      </c>
      <c r="D81" s="47">
        <f t="shared" si="24"/>
        <v>344.17247893973121</v>
      </c>
      <c r="E81" s="47">
        <f t="shared" si="24"/>
        <v>574.88141906493661</v>
      </c>
      <c r="F81" s="47">
        <f t="shared" si="24"/>
        <v>997.36743852118332</v>
      </c>
      <c r="G81" s="47">
        <f t="shared" si="25"/>
        <v>344</v>
      </c>
      <c r="H81" s="47">
        <f t="shared" si="25"/>
        <v>575</v>
      </c>
      <c r="I81" s="47">
        <f t="shared" si="25"/>
        <v>997</v>
      </c>
      <c r="J81" s="47">
        <f t="shared" si="27"/>
        <v>422</v>
      </c>
      <c r="K81" s="66">
        <f t="shared" si="26"/>
        <v>1.7339130434782608</v>
      </c>
      <c r="L81" s="51">
        <f t="shared" si="28"/>
        <v>1.73</v>
      </c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66"/>
      <c r="AK81" s="51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66"/>
      <c r="AZ81" s="51"/>
      <c r="BA81" s="47"/>
      <c r="BB81" s="47"/>
      <c r="BC81" s="47"/>
      <c r="BD81" s="47"/>
      <c r="BE81" s="47"/>
      <c r="BF81" s="47"/>
      <c r="BG81" s="47"/>
      <c r="BH81" s="47"/>
    </row>
    <row r="82" spans="1:60" s="49" customFormat="1" x14ac:dyDescent="0.3">
      <c r="A82" s="63">
        <v>137845.1915364005</v>
      </c>
      <c r="B82" s="64">
        <v>196388.31128741172</v>
      </c>
      <c r="C82" s="65">
        <v>313164.8853910311</v>
      </c>
      <c r="D82" s="47">
        <f t="shared" si="24"/>
        <v>137.84519153640051</v>
      </c>
      <c r="E82" s="47">
        <f t="shared" si="24"/>
        <v>196.38831128741171</v>
      </c>
      <c r="F82" s="47">
        <f t="shared" si="24"/>
        <v>313.16488539103108</v>
      </c>
      <c r="G82" s="47">
        <f t="shared" si="25"/>
        <v>138</v>
      </c>
      <c r="H82" s="47">
        <f t="shared" si="25"/>
        <v>196</v>
      </c>
      <c r="I82" s="47">
        <f t="shared" si="25"/>
        <v>313</v>
      </c>
      <c r="J82" s="47">
        <f t="shared" si="27"/>
        <v>117</v>
      </c>
      <c r="K82" s="66">
        <f t="shared" si="26"/>
        <v>1.596938775510204</v>
      </c>
      <c r="L82" s="51">
        <f t="shared" si="28"/>
        <v>1.6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66"/>
      <c r="AK82" s="51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66"/>
      <c r="AZ82" s="51"/>
      <c r="BA82" s="47"/>
      <c r="BB82" s="47"/>
      <c r="BC82" s="47"/>
      <c r="BD82" s="47"/>
      <c r="BE82" s="47"/>
      <c r="BF82" s="47"/>
      <c r="BG82" s="47"/>
      <c r="BH82" s="47"/>
    </row>
    <row r="83" spans="1:60" s="49" customFormat="1" x14ac:dyDescent="0.3">
      <c r="A83" s="63">
        <v>47722.236357107133</v>
      </c>
      <c r="B83" s="64">
        <v>96322.913995848896</v>
      </c>
      <c r="C83" s="65">
        <v>129897.5717305393</v>
      </c>
      <c r="D83" s="47">
        <f t="shared" si="24"/>
        <v>47.722236357107136</v>
      </c>
      <c r="E83" s="47">
        <f t="shared" si="24"/>
        <v>96.322913995848893</v>
      </c>
      <c r="F83" s="47">
        <f t="shared" si="24"/>
        <v>129.89757173053931</v>
      </c>
      <c r="G83" s="47">
        <f t="shared" si="25"/>
        <v>48</v>
      </c>
      <c r="H83" s="47">
        <f t="shared" si="25"/>
        <v>96</v>
      </c>
      <c r="I83" s="47">
        <f t="shared" si="25"/>
        <v>130</v>
      </c>
      <c r="J83" s="47">
        <f t="shared" si="27"/>
        <v>34</v>
      </c>
      <c r="K83" s="66">
        <f t="shared" si="26"/>
        <v>1.3541666666666667</v>
      </c>
      <c r="L83" s="51">
        <f t="shared" si="28"/>
        <v>1.35</v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66"/>
      <c r="AK83" s="51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66"/>
      <c r="AZ83" s="51"/>
      <c r="BA83" s="47"/>
      <c r="BB83" s="47"/>
      <c r="BC83" s="47"/>
      <c r="BD83" s="47"/>
      <c r="BE83" s="47"/>
      <c r="BF83" s="47"/>
      <c r="BG83" s="47"/>
      <c r="BH83" s="47"/>
    </row>
    <row r="84" spans="1:60" s="49" customFormat="1" x14ac:dyDescent="0.3">
      <c r="A84" s="63">
        <v>25744.198173886747</v>
      </c>
      <c r="B84" s="64">
        <v>41277.8399273549</v>
      </c>
      <c r="C84" s="65">
        <v>64341.820775799824</v>
      </c>
      <c r="D84" s="47">
        <f t="shared" si="24"/>
        <v>25.744198173886748</v>
      </c>
      <c r="E84" s="47">
        <f>B84/1000</f>
        <v>41.277839927354897</v>
      </c>
      <c r="F84" s="47">
        <f t="shared" si="24"/>
        <v>64.341820775799818</v>
      </c>
      <c r="G84" s="47">
        <f t="shared" si="25"/>
        <v>26</v>
      </c>
      <c r="H84" s="47">
        <f t="shared" si="25"/>
        <v>41</v>
      </c>
      <c r="I84" s="47">
        <f t="shared" si="25"/>
        <v>64</v>
      </c>
      <c r="J84" s="47">
        <f t="shared" si="27"/>
        <v>23</v>
      </c>
      <c r="K84" s="66">
        <f t="shared" si="26"/>
        <v>1.5609756097560976</v>
      </c>
      <c r="L84" s="51">
        <f t="shared" si="28"/>
        <v>1.56</v>
      </c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66"/>
      <c r="AK84" s="51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66"/>
      <c r="AZ84" s="51"/>
      <c r="BA84" s="47"/>
      <c r="BB84" s="47"/>
      <c r="BC84" s="47"/>
      <c r="BD84" s="47"/>
      <c r="BE84" s="47"/>
      <c r="BF84" s="47"/>
      <c r="BG84" s="47"/>
      <c r="BH84" s="47"/>
    </row>
    <row r="85" spans="1:60" s="49" customFormat="1" x14ac:dyDescent="0.3">
      <c r="A85" s="63">
        <v>8311.4634984652803</v>
      </c>
      <c r="B85" s="64">
        <v>13801.517775948043</v>
      </c>
      <c r="C85" s="65">
        <v>26346.287634507637</v>
      </c>
      <c r="D85" s="47">
        <f t="shared" si="24"/>
        <v>8.3114634984652795</v>
      </c>
      <c r="E85" s="47">
        <f t="shared" si="24"/>
        <v>13.801517775948042</v>
      </c>
      <c r="F85" s="47">
        <f t="shared" si="24"/>
        <v>26.346287634507636</v>
      </c>
      <c r="G85" s="47">
        <f t="shared" si="25"/>
        <v>8</v>
      </c>
      <c r="H85" s="47">
        <f t="shared" si="25"/>
        <v>14</v>
      </c>
      <c r="I85" s="47">
        <f t="shared" si="25"/>
        <v>26</v>
      </c>
      <c r="J85" s="47">
        <f t="shared" si="27"/>
        <v>12</v>
      </c>
      <c r="K85" s="66">
        <f>I85/H85</f>
        <v>1.8571428571428572</v>
      </c>
      <c r="L85" s="51">
        <f t="shared" si="28"/>
        <v>1.86</v>
      </c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66"/>
      <c r="AK85" s="51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66"/>
      <c r="AZ85" s="51"/>
      <c r="BA85" s="47"/>
      <c r="BB85" s="47"/>
      <c r="BC85" s="47"/>
      <c r="BD85" s="47"/>
      <c r="BE85" s="47"/>
      <c r="BF85" s="47"/>
      <c r="BG85" s="47"/>
      <c r="BH85" s="47"/>
    </row>
    <row r="86" spans="1:60" s="49" customFormat="1" x14ac:dyDescent="0.3">
      <c r="A86" s="63">
        <v>10458.770755346308</v>
      </c>
      <c r="B86" s="64">
        <v>6909.5334967505241</v>
      </c>
      <c r="C86" s="65">
        <v>9101.44918482906</v>
      </c>
      <c r="D86" s="47">
        <f t="shared" si="24"/>
        <v>10.458770755346308</v>
      </c>
      <c r="E86" s="47">
        <f t="shared" si="24"/>
        <v>6.909533496750524</v>
      </c>
      <c r="F86" s="47">
        <f t="shared" si="24"/>
        <v>9.1014491848290593</v>
      </c>
      <c r="G86" s="47">
        <f t="shared" si="25"/>
        <v>10</v>
      </c>
      <c r="H86" s="47">
        <f t="shared" si="25"/>
        <v>7</v>
      </c>
      <c r="I86" s="47">
        <f t="shared" si="25"/>
        <v>9</v>
      </c>
      <c r="J86" s="47">
        <f t="shared" si="27"/>
        <v>2</v>
      </c>
      <c r="K86" s="66">
        <f t="shared" si="26"/>
        <v>1.2857142857142858</v>
      </c>
      <c r="L86" s="51">
        <f t="shared" si="28"/>
        <v>1.29</v>
      </c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66"/>
      <c r="AK86" s="51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66"/>
      <c r="AZ86" s="51"/>
      <c r="BA86" s="47"/>
      <c r="BB86" s="47"/>
      <c r="BC86" s="47"/>
      <c r="BD86" s="47"/>
      <c r="BE86" s="47"/>
      <c r="BF86" s="47"/>
      <c r="BG86" s="47"/>
      <c r="BH86" s="47"/>
    </row>
    <row r="87" spans="1:60" s="49" customFormat="1" x14ac:dyDescent="0.3">
      <c r="A87" s="63">
        <v>5601.1064111993664</v>
      </c>
      <c r="B87" s="64">
        <v>8057.5195875866175</v>
      </c>
      <c r="C87" s="65">
        <v>13944.488955659612</v>
      </c>
      <c r="D87" s="47">
        <f t="shared" si="24"/>
        <v>5.6011064111993667</v>
      </c>
      <c r="E87" s="47">
        <f t="shared" si="24"/>
        <v>8.0575195875866168</v>
      </c>
      <c r="F87" s="47">
        <f t="shared" si="24"/>
        <v>13.944488955659612</v>
      </c>
      <c r="G87" s="47">
        <f>ROUND(D87,0)</f>
        <v>6</v>
      </c>
      <c r="H87" s="47">
        <f t="shared" si="25"/>
        <v>8</v>
      </c>
      <c r="I87" s="47">
        <f t="shared" si="25"/>
        <v>14</v>
      </c>
      <c r="J87" s="47">
        <f t="shared" si="27"/>
        <v>6</v>
      </c>
      <c r="K87" s="66">
        <f t="shared" si="26"/>
        <v>1.75</v>
      </c>
      <c r="L87" s="51">
        <f t="shared" si="28"/>
        <v>1.75</v>
      </c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66"/>
      <c r="AK87" s="51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66"/>
      <c r="AZ87" s="51"/>
      <c r="BA87" s="47"/>
      <c r="BB87" s="47"/>
      <c r="BC87" s="47"/>
      <c r="BD87" s="47"/>
      <c r="BE87" s="47"/>
      <c r="BF87" s="47"/>
      <c r="BG87" s="47"/>
      <c r="BH87" s="47"/>
    </row>
    <row r="88" spans="1:60" s="49" customFormat="1" x14ac:dyDescent="0.3">
      <c r="A88" s="46"/>
      <c r="B88" s="46"/>
      <c r="C88" s="65"/>
      <c r="D88" s="47"/>
      <c r="E88" s="47"/>
      <c r="F88" s="47"/>
      <c r="G88" s="48"/>
      <c r="H88" s="67"/>
      <c r="I88" s="47"/>
      <c r="J88" s="47"/>
      <c r="K88" s="48"/>
      <c r="L88" s="48"/>
      <c r="M88" s="47"/>
      <c r="N88" s="47"/>
      <c r="O88" s="47"/>
      <c r="P88" s="48"/>
      <c r="Q88" s="48"/>
      <c r="R88" s="47"/>
      <c r="S88" s="47"/>
      <c r="T88" s="47"/>
      <c r="U88" s="48"/>
      <c r="V88" s="48"/>
      <c r="W88" s="47"/>
      <c r="X88" s="47"/>
      <c r="Y88" s="47"/>
      <c r="Z88" s="48"/>
      <c r="AA88" s="48"/>
      <c r="AB88" s="47"/>
      <c r="AC88" s="47"/>
      <c r="AD88" s="47"/>
      <c r="AE88" s="47"/>
      <c r="AF88" s="48"/>
      <c r="AG88" s="67"/>
      <c r="AH88" s="47"/>
      <c r="AI88" s="47"/>
      <c r="AJ88" s="48"/>
      <c r="AK88" s="48"/>
      <c r="AL88" s="47"/>
      <c r="AM88" s="47"/>
      <c r="AN88" s="47"/>
      <c r="AO88" s="48"/>
      <c r="AP88" s="48"/>
      <c r="AQ88" s="47"/>
      <c r="AR88" s="47"/>
      <c r="AS88" s="47"/>
      <c r="AT88" s="47"/>
      <c r="AU88" s="48"/>
      <c r="AV88" s="67"/>
      <c r="AW88" s="47"/>
      <c r="AX88" s="47"/>
      <c r="AY88" s="48"/>
      <c r="AZ88" s="48"/>
      <c r="BA88" s="47"/>
      <c r="BB88" s="47"/>
      <c r="BC88" s="47"/>
      <c r="BD88" s="48"/>
      <c r="BE88" s="48"/>
      <c r="BF88" s="47"/>
      <c r="BG88" s="47"/>
      <c r="BH88" s="47"/>
    </row>
    <row r="90" spans="1:60" x14ac:dyDescent="0.3">
      <c r="C90" s="4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70-903</vt:lpstr>
      <vt:lpstr>'70-903'!Área_de_impresión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Álvaro Sánchez Luengo</cp:lastModifiedBy>
  <dcterms:created xsi:type="dcterms:W3CDTF">2017-04-03T08:19:17Z</dcterms:created>
  <dcterms:modified xsi:type="dcterms:W3CDTF">2017-04-04T11:57:40Z</dcterms:modified>
</cp:coreProperties>
</file>